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Personal\Finanzas\Presupuesto\"/>
    </mc:Choice>
  </mc:AlternateContent>
  <bookViews>
    <workbookView xWindow="0" yWindow="0" windowWidth="11265" windowHeight="7620" activeTab="1"/>
  </bookViews>
  <sheets>
    <sheet name="Presupuesto real" sheetId="2" r:id="rId1"/>
    <sheet name="Tarjetas de crédito " sheetId="3" r:id="rId2"/>
    <sheet name="Hoja1" sheetId="4" r:id="rId3"/>
    <sheet name="Modificaciones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L4" i="1" s="1"/>
  <c r="F35" i="1"/>
  <c r="F34" i="2"/>
  <c r="I35" i="2"/>
  <c r="C35" i="2"/>
  <c r="F25" i="2"/>
  <c r="L4" i="2" s="1"/>
  <c r="L5" i="2"/>
  <c r="L3" i="2"/>
  <c r="L3" i="1"/>
  <c r="C36" i="1"/>
  <c r="P4" i="1" s="1"/>
  <c r="I36" i="1"/>
  <c r="L5" i="1" s="1"/>
  <c r="M3" i="2" l="1"/>
  <c r="M5" i="2"/>
  <c r="M4" i="2"/>
  <c r="F35" i="2"/>
  <c r="M3" i="1"/>
  <c r="M5" i="1"/>
  <c r="M4" i="1"/>
  <c r="F36" i="1"/>
</calcChain>
</file>

<file path=xl/sharedStrings.xml><?xml version="1.0" encoding="utf-8"?>
<sst xmlns="http://schemas.openxmlformats.org/spreadsheetml/2006/main" count="219" uniqueCount="118">
  <si>
    <t xml:space="preserve">Ingresos </t>
  </si>
  <si>
    <t xml:space="preserve">Gastos </t>
  </si>
  <si>
    <t xml:space="preserve">KIA </t>
  </si>
  <si>
    <t xml:space="preserve">Papá </t>
  </si>
  <si>
    <t>Alquiler</t>
  </si>
  <si>
    <t>Universidad</t>
  </si>
  <si>
    <t xml:space="preserve">Gasolina </t>
  </si>
  <si>
    <t xml:space="preserve">Tarjeta Walmart </t>
  </si>
  <si>
    <t xml:space="preserve">Tarjeta Gold </t>
  </si>
  <si>
    <t xml:space="preserve">Luz </t>
  </si>
  <si>
    <t xml:space="preserve">Agua </t>
  </si>
  <si>
    <t xml:space="preserve">Internet </t>
  </si>
  <si>
    <t>Tigo</t>
  </si>
  <si>
    <t xml:space="preserve">Omnisport </t>
  </si>
  <si>
    <t>Uñas</t>
  </si>
  <si>
    <t xml:space="preserve">Cabello </t>
  </si>
  <si>
    <t xml:space="preserve">Supermercado </t>
  </si>
  <si>
    <t xml:space="preserve">Mercado </t>
  </si>
  <si>
    <t xml:space="preserve">Carnes </t>
  </si>
  <si>
    <t xml:space="preserve">Salsa </t>
  </si>
  <si>
    <t xml:space="preserve">Seguro KIA </t>
  </si>
  <si>
    <t>Cafés fuera</t>
  </si>
  <si>
    <t xml:space="preserve">Comida fuera </t>
  </si>
  <si>
    <t>Regalos</t>
  </si>
  <si>
    <t>Viajes a otros</t>
  </si>
  <si>
    <t xml:space="preserve">Parqueos </t>
  </si>
  <si>
    <t>Proyectos</t>
  </si>
  <si>
    <t xml:space="preserve">Cursos </t>
  </si>
  <si>
    <t>Spotify</t>
  </si>
  <si>
    <t xml:space="preserve">Alcohol </t>
  </si>
  <si>
    <t>Canva</t>
  </si>
  <si>
    <t xml:space="preserve">Cuota moto </t>
  </si>
  <si>
    <t xml:space="preserve">% Cusca </t>
  </si>
  <si>
    <t xml:space="preserve">Doctores </t>
  </si>
  <si>
    <t xml:space="preserve">Ahorros </t>
  </si>
  <si>
    <t xml:space="preserve">Básicos </t>
  </si>
  <si>
    <t xml:space="preserve">Lujos </t>
  </si>
  <si>
    <t xml:space="preserve">Deuda Saira </t>
  </si>
  <si>
    <t xml:space="preserve">Deuda Silvia </t>
  </si>
  <si>
    <t xml:space="preserve">Gastos grandes </t>
  </si>
  <si>
    <t xml:space="preserve">Graduación </t>
  </si>
  <si>
    <t xml:space="preserve">Regalos navideños </t>
  </si>
  <si>
    <t xml:space="preserve">Renta hacienda </t>
  </si>
  <si>
    <t xml:space="preserve">Monto </t>
  </si>
  <si>
    <t xml:space="preserve">Regalos varios </t>
  </si>
  <si>
    <t>TOTAL</t>
  </si>
  <si>
    <t>Fondo de emergencia</t>
  </si>
  <si>
    <t xml:space="preserve">Lectura </t>
  </si>
  <si>
    <t xml:space="preserve">TOTAL </t>
  </si>
  <si>
    <t>%</t>
  </si>
  <si>
    <t xml:space="preserve">Walmart </t>
  </si>
  <si>
    <t>Gold</t>
  </si>
  <si>
    <t>Katherinne</t>
  </si>
  <si>
    <t>Scion</t>
  </si>
  <si>
    <t>Walmart</t>
  </si>
  <si>
    <t>Platinum</t>
  </si>
  <si>
    <t>Membresía Price Smart</t>
  </si>
  <si>
    <t>39.55</t>
  </si>
  <si>
    <t xml:space="preserve">Despensa de Don Juan </t>
  </si>
  <si>
    <t>94.19</t>
  </si>
  <si>
    <t>32.6</t>
  </si>
  <si>
    <t>Compra PriceSmart</t>
  </si>
  <si>
    <t>184.78</t>
  </si>
  <si>
    <t xml:space="preserve">Café niña Lud </t>
  </si>
  <si>
    <t>12.95</t>
  </si>
  <si>
    <t>42.77</t>
  </si>
  <si>
    <t xml:space="preserve">Moto Navi </t>
  </si>
  <si>
    <t xml:space="preserve">Repuestos IA </t>
  </si>
  <si>
    <t>102.9</t>
  </si>
  <si>
    <t xml:space="preserve">Concepto mes anterior </t>
  </si>
  <si>
    <t>64.51</t>
  </si>
  <si>
    <t>Concepto mes anterior</t>
  </si>
  <si>
    <t>104.75</t>
  </si>
  <si>
    <t>240.65</t>
  </si>
  <si>
    <t xml:space="preserve">Universidad </t>
  </si>
  <si>
    <t>Farmacia</t>
  </si>
  <si>
    <t>12.08</t>
  </si>
  <si>
    <t>Cambio de aceite KIA</t>
  </si>
  <si>
    <t xml:space="preserve">Cinépolis </t>
  </si>
  <si>
    <t>19.90</t>
  </si>
  <si>
    <t>79.15</t>
  </si>
  <si>
    <t>22.76</t>
  </si>
  <si>
    <t xml:space="preserve">Super Selectos </t>
  </si>
  <si>
    <t>25.8</t>
  </si>
  <si>
    <t>Apple</t>
  </si>
  <si>
    <t>0.99</t>
  </si>
  <si>
    <t xml:space="preserve">Pan dulce playa </t>
  </si>
  <si>
    <t>4.05</t>
  </si>
  <si>
    <t xml:space="preserve">Asesuisa Donald </t>
  </si>
  <si>
    <t>147.38</t>
  </si>
  <si>
    <t>97.68</t>
  </si>
  <si>
    <t xml:space="preserve">Gasolina Donald </t>
  </si>
  <si>
    <t xml:space="preserve">Seguro Kia </t>
  </si>
  <si>
    <t>35.79</t>
  </si>
  <si>
    <t>Internet Claro</t>
  </si>
  <si>
    <t>28.88</t>
  </si>
  <si>
    <t>Delsur</t>
  </si>
  <si>
    <t>36.46</t>
  </si>
  <si>
    <t>Aguas 15 Avril</t>
  </si>
  <si>
    <t>20.55</t>
  </si>
  <si>
    <t>578.51</t>
  </si>
  <si>
    <t>247.64</t>
  </si>
  <si>
    <t>931.97</t>
  </si>
  <si>
    <t xml:space="preserve">Google Ads SWAP </t>
  </si>
  <si>
    <t>28.99</t>
  </si>
  <si>
    <t>Donald</t>
  </si>
  <si>
    <t>Membresía PriceSmart</t>
  </si>
  <si>
    <t xml:space="preserve">Compra PriceSmart </t>
  </si>
  <si>
    <t xml:space="preserve">Asesuisa </t>
  </si>
  <si>
    <t xml:space="preserve">Diesel </t>
  </si>
  <si>
    <t>Google Ads</t>
  </si>
  <si>
    <t>184.97</t>
  </si>
  <si>
    <t>1058.12</t>
  </si>
  <si>
    <t xml:space="preserve">4 meses </t>
  </si>
  <si>
    <t>264.53</t>
  </si>
  <si>
    <t>Seguro</t>
  </si>
  <si>
    <t xml:space="preserve">TOTAL Donald </t>
  </si>
  <si>
    <t>(Granada y mis rentas)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</si>
</sst>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1" applyNumberFormat="1" applyFont="1" applyBorder="1"/>
    <xf numFmtId="0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1" applyNumberFormat="1" applyFont="1" applyBorder="1"/>
    <xf numFmtId="44" fontId="0" fillId="0" borderId="0" xfId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6699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L13" sqref="L13"/>
    </sheetView>
  </sheetViews>
  <sheetFormatPr baseColWidth="10" defaultRowHeight="15" x14ac:dyDescent="0.25"/>
  <cols>
    <col min="1" max="1" width="11.42578125" style="1"/>
    <col min="2" max="2" width="16.85546875" style="1" customWidth="1"/>
    <col min="3" max="3" width="11.42578125" style="1"/>
    <col min="4" max="5" width="16.85546875" style="1" customWidth="1"/>
    <col min="6" max="14" width="11.42578125" style="1"/>
    <col min="15" max="15" width="23" style="1" customWidth="1"/>
    <col min="16" max="16384" width="11.42578125" style="1"/>
  </cols>
  <sheetData>
    <row r="2" spans="2:16" ht="18.75" x14ac:dyDescent="0.25">
      <c r="K2" s="4" t="s">
        <v>47</v>
      </c>
      <c r="L2" s="4" t="s">
        <v>48</v>
      </c>
      <c r="M2" s="4" t="s">
        <v>49</v>
      </c>
      <c r="N2" s="8"/>
    </row>
    <row r="3" spans="2:16" ht="18.75" x14ac:dyDescent="0.25">
      <c r="B3" s="22" t="s">
        <v>0</v>
      </c>
      <c r="C3" s="23"/>
      <c r="D3" s="22" t="s">
        <v>1</v>
      </c>
      <c r="E3" s="24"/>
      <c r="F3" s="23"/>
      <c r="G3" s="22" t="s">
        <v>34</v>
      </c>
      <c r="H3" s="24"/>
      <c r="I3" s="23"/>
      <c r="K3" s="5" t="s">
        <v>35</v>
      </c>
      <c r="L3" s="3">
        <f>SUM(F4:F15)</f>
        <v>707.79</v>
      </c>
      <c r="M3" s="10">
        <f>L3/C35</f>
        <v>1.0111285714285714</v>
      </c>
      <c r="N3" s="9"/>
    </row>
    <row r="4" spans="2:16" ht="15.75" x14ac:dyDescent="0.25">
      <c r="B4" s="2" t="s">
        <v>2</v>
      </c>
      <c r="C4" s="3">
        <v>300</v>
      </c>
      <c r="D4" s="11" t="s">
        <v>4</v>
      </c>
      <c r="E4" s="11">
        <v>1</v>
      </c>
      <c r="F4" s="3">
        <v>350</v>
      </c>
      <c r="G4" s="2"/>
      <c r="H4" s="2">
        <v>3</v>
      </c>
      <c r="I4" s="3"/>
      <c r="K4" s="5" t="s">
        <v>36</v>
      </c>
      <c r="L4" s="3">
        <f>SUM(F16:F34)</f>
        <v>363.66666666666669</v>
      </c>
      <c r="M4" s="10">
        <f>L4/C35</f>
        <v>0.5195238095238095</v>
      </c>
      <c r="N4" s="9"/>
      <c r="O4" s="7" t="s">
        <v>46</v>
      </c>
      <c r="P4" s="3"/>
    </row>
    <row r="5" spans="2:16" x14ac:dyDescent="0.25">
      <c r="B5" s="2" t="s">
        <v>3</v>
      </c>
      <c r="C5" s="3">
        <v>100</v>
      </c>
      <c r="D5" s="11" t="s">
        <v>5</v>
      </c>
      <c r="E5" s="11">
        <v>1</v>
      </c>
      <c r="F5" s="3">
        <v>0</v>
      </c>
      <c r="G5" s="2"/>
      <c r="H5" s="2"/>
      <c r="I5" s="3"/>
      <c r="K5" s="5" t="s">
        <v>34</v>
      </c>
      <c r="L5" s="3">
        <f>I35</f>
        <v>0</v>
      </c>
      <c r="M5" s="2">
        <f>L5/C35</f>
        <v>0</v>
      </c>
      <c r="N5" s="9"/>
    </row>
    <row r="6" spans="2:16" x14ac:dyDescent="0.25">
      <c r="B6" s="2" t="s">
        <v>53</v>
      </c>
      <c r="C6" s="3">
        <v>100</v>
      </c>
      <c r="D6" s="11" t="s">
        <v>9</v>
      </c>
      <c r="E6" s="11">
        <v>1</v>
      </c>
      <c r="F6" s="3">
        <v>30</v>
      </c>
      <c r="G6" s="2"/>
      <c r="H6" s="2"/>
      <c r="I6" s="3"/>
      <c r="N6" s="9"/>
    </row>
    <row r="7" spans="2:16" x14ac:dyDescent="0.25">
      <c r="B7" s="2" t="s">
        <v>52</v>
      </c>
      <c r="C7" s="3">
        <v>200</v>
      </c>
      <c r="D7" s="11" t="s">
        <v>10</v>
      </c>
      <c r="E7" s="11">
        <v>1</v>
      </c>
      <c r="F7" s="3">
        <v>8</v>
      </c>
      <c r="G7" s="2"/>
      <c r="H7" s="2"/>
      <c r="I7" s="3"/>
    </row>
    <row r="8" spans="2:16" ht="18.75" x14ac:dyDescent="0.25">
      <c r="B8" s="2"/>
      <c r="C8" s="3"/>
      <c r="D8" s="11" t="s">
        <v>11</v>
      </c>
      <c r="E8" s="11">
        <v>1</v>
      </c>
      <c r="F8" s="3">
        <v>27</v>
      </c>
      <c r="G8" s="2"/>
      <c r="H8" s="2"/>
      <c r="I8" s="3"/>
      <c r="O8" s="4" t="s">
        <v>39</v>
      </c>
      <c r="P8" s="4" t="s">
        <v>43</v>
      </c>
    </row>
    <row r="9" spans="2:16" x14ac:dyDescent="0.25">
      <c r="B9" s="2"/>
      <c r="C9" s="3"/>
      <c r="D9" s="11" t="s">
        <v>12</v>
      </c>
      <c r="E9" s="11">
        <v>1</v>
      </c>
      <c r="F9" s="3">
        <v>23</v>
      </c>
      <c r="G9" s="2"/>
      <c r="H9" s="2"/>
      <c r="I9" s="3"/>
      <c r="O9" s="2" t="s">
        <v>40</v>
      </c>
      <c r="P9" s="3"/>
    </row>
    <row r="10" spans="2:16" x14ac:dyDescent="0.25">
      <c r="B10" s="2"/>
      <c r="C10" s="3"/>
      <c r="D10" s="11" t="s">
        <v>16</v>
      </c>
      <c r="E10" s="11">
        <v>1</v>
      </c>
      <c r="F10" s="3">
        <v>100</v>
      </c>
      <c r="G10" s="2"/>
      <c r="H10" s="2"/>
      <c r="I10" s="3"/>
      <c r="O10" s="2" t="s">
        <v>41</v>
      </c>
      <c r="P10" s="3">
        <v>70</v>
      </c>
    </row>
    <row r="11" spans="2:16" x14ac:dyDescent="0.25">
      <c r="B11" s="2"/>
      <c r="C11" s="3"/>
      <c r="D11" s="11" t="s">
        <v>17</v>
      </c>
      <c r="E11" s="11">
        <v>1</v>
      </c>
      <c r="F11" s="3">
        <v>60</v>
      </c>
      <c r="G11" s="2"/>
      <c r="H11" s="2"/>
      <c r="I11" s="3"/>
      <c r="O11" s="2" t="s">
        <v>42</v>
      </c>
      <c r="P11" s="3"/>
    </row>
    <row r="12" spans="2:16" x14ac:dyDescent="0.25">
      <c r="B12" s="2"/>
      <c r="C12" s="3"/>
      <c r="D12" s="11" t="s">
        <v>18</v>
      </c>
      <c r="E12" s="11">
        <v>1</v>
      </c>
      <c r="F12" s="3">
        <v>25</v>
      </c>
      <c r="G12" s="2"/>
      <c r="H12" s="2"/>
      <c r="I12" s="3"/>
      <c r="O12" s="2" t="s">
        <v>44</v>
      </c>
      <c r="P12" s="3">
        <v>100</v>
      </c>
    </row>
    <row r="13" spans="2:16" x14ac:dyDescent="0.25">
      <c r="B13" s="2"/>
      <c r="C13" s="3"/>
      <c r="D13" s="11" t="s">
        <v>20</v>
      </c>
      <c r="E13" s="11">
        <v>1</v>
      </c>
      <c r="F13" s="3">
        <v>35.79</v>
      </c>
      <c r="G13" s="2"/>
      <c r="H13" s="2"/>
      <c r="I13" s="3"/>
      <c r="O13" s="2" t="s">
        <v>37</v>
      </c>
      <c r="P13" s="3">
        <v>100</v>
      </c>
    </row>
    <row r="14" spans="2:16" x14ac:dyDescent="0.25">
      <c r="B14" s="2"/>
      <c r="C14" s="3"/>
      <c r="D14" s="11" t="s">
        <v>32</v>
      </c>
      <c r="E14" s="11">
        <v>1</v>
      </c>
      <c r="F14" s="3">
        <v>4</v>
      </c>
      <c r="G14" s="2"/>
      <c r="H14" s="2"/>
      <c r="I14" s="3"/>
      <c r="O14" s="2" t="s">
        <v>38</v>
      </c>
      <c r="P14" s="3"/>
    </row>
    <row r="15" spans="2:16" x14ac:dyDescent="0.25">
      <c r="B15" s="2"/>
      <c r="C15" s="3"/>
      <c r="D15" s="11" t="s">
        <v>33</v>
      </c>
      <c r="E15" s="11">
        <v>1</v>
      </c>
      <c r="F15" s="3">
        <v>45</v>
      </c>
      <c r="G15" s="2"/>
      <c r="H15" s="2"/>
      <c r="I15" s="3"/>
      <c r="O15" s="2" t="s">
        <v>50</v>
      </c>
      <c r="P15" s="3">
        <v>121.7</v>
      </c>
    </row>
    <row r="16" spans="2:16" x14ac:dyDescent="0.25">
      <c r="B16" s="2"/>
      <c r="C16" s="3"/>
      <c r="D16" s="11" t="s">
        <v>6</v>
      </c>
      <c r="E16" s="11">
        <v>2</v>
      </c>
      <c r="F16" s="3">
        <v>90</v>
      </c>
      <c r="G16" s="2"/>
      <c r="H16" s="2"/>
      <c r="I16" s="3"/>
      <c r="O16" s="2" t="s">
        <v>51</v>
      </c>
      <c r="P16" s="3">
        <v>557.42999999999995</v>
      </c>
    </row>
    <row r="17" spans="2:9" x14ac:dyDescent="0.25">
      <c r="B17" s="2"/>
      <c r="C17" s="3"/>
      <c r="D17" s="11" t="s">
        <v>7</v>
      </c>
      <c r="E17" s="11">
        <v>2</v>
      </c>
      <c r="F17" s="3">
        <v>0</v>
      </c>
      <c r="G17" s="2"/>
      <c r="H17" s="2"/>
      <c r="I17" s="3"/>
    </row>
    <row r="18" spans="2:9" x14ac:dyDescent="0.25">
      <c r="B18" s="2"/>
      <c r="C18" s="3"/>
      <c r="D18" s="11" t="s">
        <v>8</v>
      </c>
      <c r="E18" s="11">
        <v>2</v>
      </c>
      <c r="F18" s="3">
        <v>0</v>
      </c>
      <c r="G18" s="2"/>
      <c r="H18" s="2"/>
      <c r="I18" s="3"/>
    </row>
    <row r="19" spans="2:9" x14ac:dyDescent="0.25">
      <c r="B19" s="2"/>
      <c r="C19" s="3"/>
      <c r="D19" s="11" t="s">
        <v>13</v>
      </c>
      <c r="E19" s="11">
        <v>2</v>
      </c>
      <c r="F19" s="3">
        <v>0</v>
      </c>
      <c r="G19" s="2"/>
      <c r="H19" s="2"/>
      <c r="I19" s="3"/>
    </row>
    <row r="20" spans="2:9" x14ac:dyDescent="0.25">
      <c r="B20" s="2"/>
      <c r="C20" s="3"/>
      <c r="D20" s="11" t="s">
        <v>14</v>
      </c>
      <c r="E20" s="11">
        <v>2</v>
      </c>
      <c r="F20" s="3">
        <v>0</v>
      </c>
      <c r="G20" s="2"/>
      <c r="H20" s="2"/>
      <c r="I20" s="3"/>
    </row>
    <row r="21" spans="2:9" x14ac:dyDescent="0.25">
      <c r="B21" s="2"/>
      <c r="C21" s="3"/>
      <c r="D21" s="11" t="s">
        <v>15</v>
      </c>
      <c r="E21" s="11">
        <v>2</v>
      </c>
      <c r="F21" s="3">
        <v>20</v>
      </c>
      <c r="G21" s="2"/>
      <c r="H21" s="2"/>
      <c r="I21" s="3"/>
    </row>
    <row r="22" spans="2:9" x14ac:dyDescent="0.25">
      <c r="B22" s="2"/>
      <c r="C22" s="3"/>
      <c r="D22" s="11" t="s">
        <v>19</v>
      </c>
      <c r="E22" s="11">
        <v>2</v>
      </c>
      <c r="F22" s="3">
        <v>40</v>
      </c>
      <c r="G22" s="2"/>
      <c r="H22" s="2"/>
      <c r="I22" s="3"/>
    </row>
    <row r="23" spans="2:9" x14ac:dyDescent="0.25">
      <c r="B23" s="2"/>
      <c r="C23" s="3"/>
      <c r="D23" s="11" t="s">
        <v>21</v>
      </c>
      <c r="E23" s="11">
        <v>2</v>
      </c>
      <c r="F23" s="3">
        <v>0</v>
      </c>
      <c r="G23" s="2"/>
      <c r="H23" s="2"/>
      <c r="I23" s="3"/>
    </row>
    <row r="24" spans="2:9" x14ac:dyDescent="0.25">
      <c r="B24" s="2"/>
      <c r="C24" s="3"/>
      <c r="D24" s="11" t="s">
        <v>22</v>
      </c>
      <c r="E24" s="11">
        <v>2</v>
      </c>
      <c r="F24" s="3">
        <v>0</v>
      </c>
      <c r="G24" s="2"/>
      <c r="H24" s="2"/>
      <c r="I24" s="3"/>
    </row>
    <row r="25" spans="2:9" x14ac:dyDescent="0.25">
      <c r="B25" s="2"/>
      <c r="C25" s="3"/>
      <c r="D25" s="11" t="s">
        <v>23</v>
      </c>
      <c r="E25" s="11">
        <v>2</v>
      </c>
      <c r="F25" s="3">
        <f>(P14+P12)/12</f>
        <v>8.3333333333333339</v>
      </c>
      <c r="G25" s="2"/>
      <c r="H25" s="2"/>
      <c r="I25" s="3"/>
    </row>
    <row r="26" spans="2:9" x14ac:dyDescent="0.25">
      <c r="B26" s="2"/>
      <c r="C26" s="3"/>
      <c r="D26" s="11" t="s">
        <v>24</v>
      </c>
      <c r="E26" s="11">
        <v>2</v>
      </c>
      <c r="F26" s="3">
        <v>0</v>
      </c>
      <c r="G26" s="2"/>
      <c r="H26" s="2"/>
      <c r="I26" s="3"/>
    </row>
    <row r="27" spans="2:9" x14ac:dyDescent="0.25">
      <c r="B27" s="2"/>
      <c r="C27" s="3"/>
      <c r="D27" s="11" t="s">
        <v>25</v>
      </c>
      <c r="E27" s="11">
        <v>2</v>
      </c>
      <c r="F27" s="3">
        <v>5</v>
      </c>
      <c r="G27" s="2"/>
      <c r="H27" s="2"/>
      <c r="I27" s="3"/>
    </row>
    <row r="28" spans="2:9" x14ac:dyDescent="0.25">
      <c r="B28" s="2"/>
      <c r="C28" s="3"/>
      <c r="D28" s="11" t="s">
        <v>26</v>
      </c>
      <c r="E28" s="11">
        <v>2</v>
      </c>
      <c r="F28" s="3"/>
      <c r="G28" s="2"/>
      <c r="H28" s="2"/>
      <c r="I28" s="3"/>
    </row>
    <row r="29" spans="2:9" x14ac:dyDescent="0.25">
      <c r="B29" s="2"/>
      <c r="C29" s="3"/>
      <c r="D29" s="11" t="s">
        <v>27</v>
      </c>
      <c r="E29" s="11">
        <v>2</v>
      </c>
      <c r="F29" s="3"/>
      <c r="G29" s="2"/>
      <c r="H29" s="2"/>
      <c r="I29" s="3"/>
    </row>
    <row r="30" spans="2:9" x14ac:dyDescent="0.25">
      <c r="B30" s="2"/>
      <c r="C30" s="3"/>
      <c r="D30" s="11" t="s">
        <v>28</v>
      </c>
      <c r="E30" s="11">
        <v>2</v>
      </c>
      <c r="F30" s="3">
        <v>4</v>
      </c>
      <c r="G30" s="2"/>
      <c r="H30" s="2"/>
      <c r="I30" s="3"/>
    </row>
    <row r="31" spans="2:9" x14ac:dyDescent="0.25">
      <c r="B31" s="2"/>
      <c r="C31" s="3"/>
      <c r="D31" s="11" t="s">
        <v>29</v>
      </c>
      <c r="E31" s="11">
        <v>2</v>
      </c>
      <c r="F31" s="3">
        <v>20</v>
      </c>
      <c r="G31" s="2"/>
      <c r="H31" s="2"/>
      <c r="I31" s="3"/>
    </row>
    <row r="32" spans="2:9" x14ac:dyDescent="0.25">
      <c r="B32" s="2"/>
      <c r="C32" s="3"/>
      <c r="D32" s="11" t="s">
        <v>30</v>
      </c>
      <c r="E32" s="11">
        <v>2</v>
      </c>
      <c r="F32" s="3">
        <v>13</v>
      </c>
      <c r="G32" s="2"/>
      <c r="H32" s="2"/>
      <c r="I32" s="3"/>
    </row>
    <row r="33" spans="2:9" x14ac:dyDescent="0.25">
      <c r="B33" s="2"/>
      <c r="C33" s="3"/>
      <c r="D33" s="11" t="s">
        <v>31</v>
      </c>
      <c r="E33" s="11">
        <v>2</v>
      </c>
      <c r="F33" s="3">
        <v>130</v>
      </c>
      <c r="G33" s="2"/>
      <c r="H33" s="2"/>
      <c r="I33" s="3"/>
    </row>
    <row r="34" spans="2:9" x14ac:dyDescent="0.25">
      <c r="B34" s="2"/>
      <c r="C34" s="3"/>
      <c r="D34" s="11" t="s">
        <v>37</v>
      </c>
      <c r="E34" s="11">
        <v>2</v>
      </c>
      <c r="F34" s="3">
        <f>P13/3</f>
        <v>33.333333333333336</v>
      </c>
      <c r="G34" s="2"/>
      <c r="H34" s="2"/>
      <c r="I34" s="3"/>
    </row>
    <row r="35" spans="2:9" x14ac:dyDescent="0.25">
      <c r="B35" s="6" t="s">
        <v>45</v>
      </c>
      <c r="C35" s="3">
        <f>SUM(C4:C34)</f>
        <v>700</v>
      </c>
      <c r="D35" s="6" t="s">
        <v>45</v>
      </c>
      <c r="E35" s="6"/>
      <c r="F35" s="3">
        <f>SUM(F4:F34)</f>
        <v>1071.4566666666667</v>
      </c>
      <c r="G35" s="6" t="s">
        <v>45</v>
      </c>
      <c r="H35" s="6"/>
      <c r="I35" s="3">
        <f>SUM(I4:I34)</f>
        <v>0</v>
      </c>
    </row>
  </sheetData>
  <mergeCells count="3">
    <mergeCell ref="B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7" workbookViewId="0">
      <selection activeCell="A25" sqref="A25:B26"/>
    </sheetView>
  </sheetViews>
  <sheetFormatPr baseColWidth="10" defaultRowHeight="15" x14ac:dyDescent="0.25"/>
  <cols>
    <col min="1" max="1" width="22.42578125" customWidth="1"/>
    <col min="4" max="4" width="23.140625" customWidth="1"/>
    <col min="7" max="7" width="22.85546875" customWidth="1"/>
    <col min="10" max="10" width="20.7109375" customWidth="1"/>
    <col min="11" max="11" width="15.140625" customWidth="1"/>
  </cols>
  <sheetData>
    <row r="1" spans="1:11" ht="15.75" x14ac:dyDescent="0.25">
      <c r="A1" s="25" t="s">
        <v>51</v>
      </c>
      <c r="B1" s="26"/>
      <c r="C1" s="27"/>
      <c r="D1" s="25" t="s">
        <v>54</v>
      </c>
      <c r="E1" s="26"/>
      <c r="F1" s="27"/>
      <c r="G1" s="25" t="s">
        <v>55</v>
      </c>
      <c r="H1" s="26"/>
      <c r="I1" s="27"/>
      <c r="J1" s="28" t="s">
        <v>105</v>
      </c>
      <c r="K1" s="28"/>
    </row>
    <row r="2" spans="1:11" x14ac:dyDescent="0.25">
      <c r="A2" s="14" t="s">
        <v>56</v>
      </c>
      <c r="B2" s="15" t="s">
        <v>57</v>
      </c>
      <c r="C2" s="14"/>
      <c r="D2" s="14" t="s">
        <v>58</v>
      </c>
      <c r="E2" s="15" t="s">
        <v>59</v>
      </c>
      <c r="F2" s="14"/>
      <c r="G2" s="14" t="s">
        <v>61</v>
      </c>
      <c r="H2" s="15" t="s">
        <v>62</v>
      </c>
      <c r="I2" s="14"/>
      <c r="J2" s="14" t="s">
        <v>106</v>
      </c>
      <c r="K2" s="20">
        <v>20</v>
      </c>
    </row>
    <row r="3" spans="1:11" x14ac:dyDescent="0.25">
      <c r="A3" s="14" t="s">
        <v>58</v>
      </c>
      <c r="B3" s="15" t="s">
        <v>65</v>
      </c>
      <c r="C3" s="14"/>
      <c r="D3" s="14" t="s">
        <v>58</v>
      </c>
      <c r="E3" s="15" t="s">
        <v>60</v>
      </c>
      <c r="F3" s="14"/>
      <c r="G3" s="14" t="s">
        <v>63</v>
      </c>
      <c r="H3" s="15" t="s">
        <v>64</v>
      </c>
      <c r="I3" s="14"/>
      <c r="J3" s="14" t="s">
        <v>58</v>
      </c>
      <c r="K3" s="20" t="s">
        <v>59</v>
      </c>
    </row>
    <row r="4" spans="1:11" x14ac:dyDescent="0.25">
      <c r="A4" s="14" t="s">
        <v>66</v>
      </c>
      <c r="B4" s="15">
        <v>130</v>
      </c>
      <c r="C4" s="14"/>
      <c r="D4" s="14" t="s">
        <v>69</v>
      </c>
      <c r="E4" s="15" t="s">
        <v>70</v>
      </c>
      <c r="F4" s="14"/>
      <c r="G4" s="14" t="s">
        <v>67</v>
      </c>
      <c r="H4" s="15" t="s">
        <v>68</v>
      </c>
      <c r="I4" s="14"/>
      <c r="J4" s="14" t="s">
        <v>107</v>
      </c>
      <c r="K4" s="20" t="s">
        <v>62</v>
      </c>
    </row>
    <row r="5" spans="1:11" x14ac:dyDescent="0.25">
      <c r="A5" s="14" t="s">
        <v>71</v>
      </c>
      <c r="B5" s="15" t="s">
        <v>73</v>
      </c>
      <c r="C5" s="14"/>
      <c r="D5" s="14" t="s">
        <v>92</v>
      </c>
      <c r="E5" s="15" t="s">
        <v>93</v>
      </c>
      <c r="F5" s="14"/>
      <c r="G5" s="14" t="s">
        <v>71</v>
      </c>
      <c r="H5" s="15" t="s">
        <v>72</v>
      </c>
      <c r="I5" s="14"/>
      <c r="J5" s="14" t="s">
        <v>108</v>
      </c>
      <c r="K5" s="20" t="s">
        <v>89</v>
      </c>
    </row>
    <row r="6" spans="1:11" x14ac:dyDescent="0.25">
      <c r="A6" s="14" t="s">
        <v>74</v>
      </c>
      <c r="B6" s="15">
        <v>77</v>
      </c>
      <c r="C6" s="14"/>
      <c r="D6" s="14" t="s">
        <v>98</v>
      </c>
      <c r="E6" s="15" t="s">
        <v>99</v>
      </c>
      <c r="F6" s="14"/>
      <c r="G6" s="14" t="s">
        <v>77</v>
      </c>
      <c r="H6" s="15">
        <v>45</v>
      </c>
      <c r="I6" s="14"/>
      <c r="J6" s="14" t="s">
        <v>108</v>
      </c>
      <c r="K6" s="20" t="s">
        <v>90</v>
      </c>
    </row>
    <row r="7" spans="1:11" x14ac:dyDescent="0.25">
      <c r="A7" s="14" t="s">
        <v>75</v>
      </c>
      <c r="B7" s="15" t="s">
        <v>76</v>
      </c>
      <c r="C7" s="14"/>
      <c r="D7" s="14"/>
      <c r="E7" s="16"/>
      <c r="F7" s="14"/>
      <c r="G7" s="14" t="s">
        <v>78</v>
      </c>
      <c r="H7" s="15" t="s">
        <v>79</v>
      </c>
      <c r="I7" s="14"/>
      <c r="J7" s="14" t="s">
        <v>109</v>
      </c>
      <c r="K7" s="20">
        <v>20</v>
      </c>
    </row>
    <row r="8" spans="1:11" x14ac:dyDescent="0.25">
      <c r="A8" s="14" t="s">
        <v>96</v>
      </c>
      <c r="B8" s="15" t="s">
        <v>97</v>
      </c>
      <c r="C8" s="14"/>
      <c r="D8" s="14"/>
      <c r="E8" s="16"/>
      <c r="F8" s="14"/>
      <c r="G8" s="14" t="s">
        <v>58</v>
      </c>
      <c r="H8" s="15" t="s">
        <v>80</v>
      </c>
      <c r="I8" s="14"/>
      <c r="J8" s="14" t="s">
        <v>110</v>
      </c>
      <c r="K8" s="20" t="s">
        <v>111</v>
      </c>
    </row>
    <row r="9" spans="1:11" x14ac:dyDescent="0.25">
      <c r="A9" s="14"/>
      <c r="B9" s="16"/>
      <c r="C9" s="14"/>
      <c r="D9" s="14"/>
      <c r="E9" s="16"/>
      <c r="F9" s="14"/>
      <c r="G9" s="14" t="s">
        <v>13</v>
      </c>
      <c r="H9" s="15" t="s">
        <v>81</v>
      </c>
      <c r="I9" s="14"/>
      <c r="J9" s="14"/>
      <c r="K9" s="20"/>
    </row>
    <row r="10" spans="1:11" x14ac:dyDescent="0.25">
      <c r="A10" s="14"/>
      <c r="B10" s="16"/>
      <c r="C10" s="14"/>
      <c r="D10" s="14"/>
      <c r="E10" s="16"/>
      <c r="F10" s="14"/>
      <c r="G10" s="14" t="s">
        <v>6</v>
      </c>
      <c r="H10" s="15">
        <v>15</v>
      </c>
      <c r="I10" s="14"/>
      <c r="J10" s="14"/>
      <c r="K10" s="14"/>
    </row>
    <row r="11" spans="1:11" x14ac:dyDescent="0.25">
      <c r="A11" s="14"/>
      <c r="B11" s="16"/>
      <c r="C11" s="14"/>
      <c r="D11" s="14"/>
      <c r="E11" s="16"/>
      <c r="F11" s="14"/>
      <c r="G11" s="14" t="s">
        <v>82</v>
      </c>
      <c r="H11" s="15" t="s">
        <v>83</v>
      </c>
      <c r="I11" s="14"/>
      <c r="J11" s="14"/>
      <c r="K11" s="14"/>
    </row>
    <row r="12" spans="1:11" x14ac:dyDescent="0.25">
      <c r="A12" s="14"/>
      <c r="B12" s="16"/>
      <c r="C12" s="14"/>
      <c r="D12" s="14"/>
      <c r="E12" s="16"/>
      <c r="F12" s="14"/>
      <c r="G12" s="14" t="s">
        <v>84</v>
      </c>
      <c r="H12" s="15" t="s">
        <v>85</v>
      </c>
      <c r="I12" s="14"/>
      <c r="J12" s="14"/>
      <c r="K12" s="14"/>
    </row>
    <row r="13" spans="1:11" x14ac:dyDescent="0.25">
      <c r="A13" s="14"/>
      <c r="B13" s="16"/>
      <c r="C13" s="14"/>
      <c r="D13" s="14"/>
      <c r="E13" s="16"/>
      <c r="F13" s="14"/>
      <c r="G13" s="14" t="s">
        <v>6</v>
      </c>
      <c r="H13" s="15">
        <v>20</v>
      </c>
      <c r="I13" s="14"/>
      <c r="J13" s="14"/>
      <c r="K13" s="14"/>
    </row>
    <row r="14" spans="1:11" x14ac:dyDescent="0.25">
      <c r="A14" s="14"/>
      <c r="B14" s="16"/>
      <c r="C14" s="14"/>
      <c r="D14" s="14"/>
      <c r="E14" s="16"/>
      <c r="F14" s="14"/>
      <c r="G14" s="14" t="s">
        <v>86</v>
      </c>
      <c r="H14" s="15" t="s">
        <v>87</v>
      </c>
      <c r="I14" s="14"/>
      <c r="J14" s="14"/>
      <c r="K14" s="14"/>
    </row>
    <row r="15" spans="1:11" x14ac:dyDescent="0.25">
      <c r="A15" s="14"/>
      <c r="B15" s="16"/>
      <c r="C15" s="14"/>
      <c r="D15" s="14"/>
      <c r="E15" s="16"/>
      <c r="F15" s="14"/>
      <c r="G15" s="14" t="s">
        <v>88</v>
      </c>
      <c r="H15" s="15" t="s">
        <v>89</v>
      </c>
      <c r="I15" s="14"/>
      <c r="J15" s="14"/>
      <c r="K15" s="14"/>
    </row>
    <row r="16" spans="1:11" x14ac:dyDescent="0.25">
      <c r="A16" s="14"/>
      <c r="B16" s="16"/>
      <c r="C16" s="14"/>
      <c r="D16" s="14"/>
      <c r="E16" s="16"/>
      <c r="F16" s="14"/>
      <c r="G16" s="14" t="s">
        <v>88</v>
      </c>
      <c r="H16" s="15" t="s">
        <v>90</v>
      </c>
      <c r="I16" s="14"/>
      <c r="J16" s="14"/>
      <c r="K16" s="14"/>
    </row>
    <row r="17" spans="1:11" x14ac:dyDescent="0.25">
      <c r="A17" s="14"/>
      <c r="B17" s="16"/>
      <c r="C17" s="14"/>
      <c r="D17" s="14"/>
      <c r="E17" s="16"/>
      <c r="F17" s="14"/>
      <c r="G17" s="14" t="s">
        <v>91</v>
      </c>
      <c r="H17" s="15">
        <v>20</v>
      </c>
      <c r="I17" s="14"/>
      <c r="J17" s="14"/>
      <c r="K17" s="14"/>
    </row>
    <row r="18" spans="1:11" x14ac:dyDescent="0.25">
      <c r="A18" s="14"/>
      <c r="B18" s="16"/>
      <c r="C18" s="14"/>
      <c r="D18" s="14"/>
      <c r="E18" s="16"/>
      <c r="F18" s="14"/>
      <c r="G18" s="14" t="s">
        <v>94</v>
      </c>
      <c r="H18" s="15" t="s">
        <v>95</v>
      </c>
      <c r="I18" s="14"/>
      <c r="J18" s="14"/>
      <c r="K18" s="14"/>
    </row>
    <row r="19" spans="1:11" x14ac:dyDescent="0.25">
      <c r="A19" s="17" t="s">
        <v>48</v>
      </c>
      <c r="B19" s="18" t="s">
        <v>100</v>
      </c>
      <c r="C19" s="17"/>
      <c r="D19" s="17" t="s">
        <v>45</v>
      </c>
      <c r="E19" s="18" t="s">
        <v>101</v>
      </c>
      <c r="F19" s="17"/>
      <c r="G19" s="17" t="s">
        <v>48</v>
      </c>
      <c r="H19" s="18" t="s">
        <v>102</v>
      </c>
      <c r="I19" s="17"/>
      <c r="J19" s="17" t="s">
        <v>48</v>
      </c>
      <c r="K19" s="17">
        <v>749</v>
      </c>
    </row>
    <row r="22" spans="1:11" x14ac:dyDescent="0.25">
      <c r="A22" t="s">
        <v>103</v>
      </c>
      <c r="B22" t="s">
        <v>104</v>
      </c>
    </row>
    <row r="23" spans="1:11" x14ac:dyDescent="0.25">
      <c r="D23" s="19" t="s">
        <v>48</v>
      </c>
      <c r="E23" s="21" t="s">
        <v>112</v>
      </c>
      <c r="G23" s="19" t="s">
        <v>113</v>
      </c>
      <c r="H23" s="21" t="s">
        <v>114</v>
      </c>
    </row>
    <row r="25" spans="1:11" x14ac:dyDescent="0.25">
      <c r="A25" t="s">
        <v>2</v>
      </c>
      <c r="B25">
        <v>45</v>
      </c>
    </row>
    <row r="26" spans="1:11" x14ac:dyDescent="0.25">
      <c r="A26" t="s">
        <v>2</v>
      </c>
      <c r="B26">
        <v>50</v>
      </c>
    </row>
    <row r="27" spans="1:11" x14ac:dyDescent="0.25">
      <c r="A27" t="s">
        <v>2</v>
      </c>
      <c r="B27">
        <v>20</v>
      </c>
    </row>
    <row r="28" spans="1:11" x14ac:dyDescent="0.25">
      <c r="B28">
        <v>115</v>
      </c>
      <c r="D28" s="19" t="s">
        <v>116</v>
      </c>
      <c r="E28" s="19">
        <v>375</v>
      </c>
    </row>
    <row r="29" spans="1:11" x14ac:dyDescent="0.25">
      <c r="A29" t="s">
        <v>115</v>
      </c>
      <c r="B29">
        <v>-35</v>
      </c>
      <c r="D29" s="19" t="s">
        <v>117</v>
      </c>
    </row>
    <row r="30" spans="1:11" x14ac:dyDescent="0.25">
      <c r="A30" t="s">
        <v>48</v>
      </c>
      <c r="B30">
        <v>80</v>
      </c>
    </row>
  </sheetData>
  <mergeCells count="4">
    <mergeCell ref="A1:C1"/>
    <mergeCell ref="D1:F1"/>
    <mergeCell ref="G1:I1"/>
    <mergeCell ref="J1:K1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9"/>
  <sheetViews>
    <sheetView workbookViewId="0">
      <selection activeCell="C1" sqref="C1:D9"/>
    </sheetView>
  </sheetViews>
  <sheetFormatPr baseColWidth="10" defaultRowHeight="15" x14ac:dyDescent="0.25"/>
  <cols>
    <col min="3" max="3" width="25.140625" customWidth="1"/>
  </cols>
  <sheetData>
    <row r="1" spans="3:4" ht="15.75" x14ac:dyDescent="0.25">
      <c r="C1" s="28" t="s">
        <v>105</v>
      </c>
      <c r="D1" s="28"/>
    </row>
    <row r="2" spans="3:4" x14ac:dyDescent="0.25">
      <c r="C2" s="14" t="s">
        <v>106</v>
      </c>
      <c r="D2" s="20">
        <v>20</v>
      </c>
    </row>
    <row r="3" spans="3:4" x14ac:dyDescent="0.25">
      <c r="C3" s="14" t="s">
        <v>58</v>
      </c>
      <c r="D3" s="20" t="s">
        <v>59</v>
      </c>
    </row>
    <row r="4" spans="3:4" x14ac:dyDescent="0.25">
      <c r="C4" s="14" t="s">
        <v>107</v>
      </c>
      <c r="D4" s="20" t="s">
        <v>62</v>
      </c>
    </row>
    <row r="5" spans="3:4" x14ac:dyDescent="0.25">
      <c r="C5" s="14" t="s">
        <v>108</v>
      </c>
      <c r="D5" s="20" t="s">
        <v>89</v>
      </c>
    </row>
    <row r="6" spans="3:4" x14ac:dyDescent="0.25">
      <c r="C6" s="14" t="s">
        <v>108</v>
      </c>
      <c r="D6" s="20" t="s">
        <v>90</v>
      </c>
    </row>
    <row r="7" spans="3:4" x14ac:dyDescent="0.25">
      <c r="C7" s="14" t="s">
        <v>109</v>
      </c>
      <c r="D7" s="20">
        <v>20</v>
      </c>
    </row>
    <row r="8" spans="3:4" x14ac:dyDescent="0.25">
      <c r="C8" s="14" t="s">
        <v>110</v>
      </c>
      <c r="D8" s="20" t="s">
        <v>111</v>
      </c>
    </row>
    <row r="9" spans="3:4" x14ac:dyDescent="0.25">
      <c r="C9" s="17" t="s">
        <v>48</v>
      </c>
      <c r="D9" s="17">
        <v>749</v>
      </c>
    </row>
  </sheetData>
  <mergeCells count="1"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workbookViewId="0">
      <selection activeCell="G8" sqref="G8"/>
    </sheetView>
  </sheetViews>
  <sheetFormatPr baseColWidth="10" defaultRowHeight="15" x14ac:dyDescent="0.25"/>
  <cols>
    <col min="1" max="1" width="11.42578125" style="1"/>
    <col min="2" max="2" width="16.85546875" style="1" customWidth="1"/>
    <col min="3" max="3" width="11.42578125" style="1"/>
    <col min="4" max="4" width="16.85546875" style="1" customWidth="1"/>
    <col min="5" max="5" width="16.85546875" style="1" hidden="1" customWidth="1"/>
    <col min="6" max="14" width="11.42578125" style="1"/>
    <col min="15" max="15" width="23" style="1" customWidth="1"/>
    <col min="16" max="16384" width="11.42578125" style="1"/>
  </cols>
  <sheetData>
    <row r="2" spans="2:16" ht="18.75" x14ac:dyDescent="0.25">
      <c r="K2" s="4" t="s">
        <v>47</v>
      </c>
      <c r="L2" s="4" t="s">
        <v>48</v>
      </c>
      <c r="M2" s="4" t="s">
        <v>49</v>
      </c>
      <c r="N2" s="8"/>
    </row>
    <row r="3" spans="2:16" ht="18.75" x14ac:dyDescent="0.25">
      <c r="B3" s="22" t="s">
        <v>0</v>
      </c>
      <c r="C3" s="23"/>
      <c r="D3" s="22" t="s">
        <v>1</v>
      </c>
      <c r="E3" s="24"/>
      <c r="F3" s="23"/>
      <c r="G3" s="22" t="s">
        <v>34</v>
      </c>
      <c r="H3" s="24"/>
      <c r="I3" s="23"/>
      <c r="J3" s="1">
        <v>1</v>
      </c>
      <c r="K3" s="5" t="s">
        <v>35</v>
      </c>
      <c r="L3" s="3">
        <f>SUM(F4:F15)</f>
        <v>669.29</v>
      </c>
      <c r="M3" s="10">
        <f>L3/C36</f>
        <v>0.95612857142857133</v>
      </c>
      <c r="N3" s="9"/>
    </row>
    <row r="4" spans="2:16" ht="15.75" x14ac:dyDescent="0.25">
      <c r="B4" s="2" t="s">
        <v>2</v>
      </c>
      <c r="C4" s="3">
        <v>300</v>
      </c>
      <c r="D4" s="11" t="s">
        <v>4</v>
      </c>
      <c r="E4" s="11">
        <v>1</v>
      </c>
      <c r="F4" s="3">
        <v>350</v>
      </c>
      <c r="G4" s="2"/>
      <c r="H4" s="2">
        <v>3</v>
      </c>
      <c r="I4" s="3"/>
      <c r="J4" s="1">
        <v>2</v>
      </c>
      <c r="K4" s="5" t="s">
        <v>36</v>
      </c>
      <c r="L4" s="3">
        <f>SUM(F16:F35)</f>
        <v>265.91666666666663</v>
      </c>
      <c r="M4" s="10">
        <f>L4/C36</f>
        <v>0.37988095238095232</v>
      </c>
      <c r="N4" s="9"/>
      <c r="O4" s="7" t="s">
        <v>46</v>
      </c>
      <c r="P4" s="3">
        <f>C36*3</f>
        <v>2100</v>
      </c>
    </row>
    <row r="5" spans="2:16" x14ac:dyDescent="0.25">
      <c r="B5" s="2" t="s">
        <v>3</v>
      </c>
      <c r="C5" s="3">
        <v>100</v>
      </c>
      <c r="D5" s="11" t="s">
        <v>5</v>
      </c>
      <c r="E5" s="11">
        <v>1</v>
      </c>
      <c r="F5" s="3">
        <v>0</v>
      </c>
      <c r="G5" s="2"/>
      <c r="H5" s="2"/>
      <c r="I5" s="3"/>
      <c r="J5" s="1">
        <v>3</v>
      </c>
      <c r="K5" s="5" t="s">
        <v>34</v>
      </c>
      <c r="L5" s="3">
        <f>I36</f>
        <v>0</v>
      </c>
      <c r="M5" s="2">
        <f>L5/C36</f>
        <v>0</v>
      </c>
      <c r="N5" s="9"/>
    </row>
    <row r="6" spans="2:16" x14ac:dyDescent="0.25">
      <c r="B6" s="2" t="s">
        <v>53</v>
      </c>
      <c r="C6" s="3">
        <v>100</v>
      </c>
      <c r="D6" s="11" t="s">
        <v>9</v>
      </c>
      <c r="E6" s="11">
        <v>1</v>
      </c>
      <c r="F6" s="3">
        <v>30</v>
      </c>
      <c r="G6" s="2"/>
      <c r="H6" s="2"/>
      <c r="I6" s="3"/>
      <c r="N6" s="9"/>
    </row>
    <row r="7" spans="2:16" x14ac:dyDescent="0.25">
      <c r="B7" s="2" t="s">
        <v>52</v>
      </c>
      <c r="C7" s="3">
        <v>200</v>
      </c>
      <c r="D7" s="11" t="s">
        <v>10</v>
      </c>
      <c r="E7" s="11">
        <v>1</v>
      </c>
      <c r="F7" s="3">
        <v>8</v>
      </c>
      <c r="G7" s="2"/>
      <c r="H7" s="2"/>
      <c r="I7" s="3"/>
    </row>
    <row r="8" spans="2:16" ht="18.75" x14ac:dyDescent="0.25">
      <c r="B8" s="2"/>
      <c r="C8" s="3">
        <v>0</v>
      </c>
      <c r="D8" s="11" t="s">
        <v>11</v>
      </c>
      <c r="E8" s="11">
        <v>1</v>
      </c>
      <c r="F8" s="3">
        <v>13.5</v>
      </c>
      <c r="G8" s="2"/>
      <c r="H8" s="2"/>
      <c r="I8" s="3"/>
      <c r="O8" s="4" t="s">
        <v>39</v>
      </c>
      <c r="P8" s="4" t="s">
        <v>43</v>
      </c>
    </row>
    <row r="9" spans="2:16" x14ac:dyDescent="0.25">
      <c r="B9" s="2"/>
      <c r="C9" s="3"/>
      <c r="D9" s="11" t="s">
        <v>12</v>
      </c>
      <c r="E9" s="11">
        <v>1</v>
      </c>
      <c r="F9" s="3">
        <v>23</v>
      </c>
      <c r="G9" s="2"/>
      <c r="H9" s="2"/>
      <c r="I9" s="3"/>
      <c r="O9" s="2" t="s">
        <v>40</v>
      </c>
      <c r="P9" s="3">
        <v>200</v>
      </c>
    </row>
    <row r="10" spans="2:16" x14ac:dyDescent="0.25">
      <c r="B10" s="2"/>
      <c r="C10" s="3"/>
      <c r="D10" s="11" t="s">
        <v>16</v>
      </c>
      <c r="E10" s="11">
        <v>1</v>
      </c>
      <c r="F10" s="3">
        <v>75</v>
      </c>
      <c r="G10" s="2"/>
      <c r="H10" s="2"/>
      <c r="I10" s="3"/>
      <c r="O10" s="2" t="s">
        <v>41</v>
      </c>
      <c r="P10" s="3">
        <v>100</v>
      </c>
    </row>
    <row r="11" spans="2:16" x14ac:dyDescent="0.25">
      <c r="B11" s="2"/>
      <c r="C11" s="3"/>
      <c r="D11" s="11" t="s">
        <v>17</v>
      </c>
      <c r="E11" s="11">
        <v>1</v>
      </c>
      <c r="F11" s="3">
        <v>60</v>
      </c>
      <c r="G11" s="2"/>
      <c r="H11" s="2"/>
      <c r="I11" s="3"/>
      <c r="O11" s="2" t="s">
        <v>42</v>
      </c>
      <c r="P11" s="3"/>
    </row>
    <row r="12" spans="2:16" x14ac:dyDescent="0.25">
      <c r="B12" s="2"/>
      <c r="C12" s="3"/>
      <c r="D12" s="11" t="s">
        <v>18</v>
      </c>
      <c r="E12" s="11">
        <v>1</v>
      </c>
      <c r="F12" s="3">
        <v>25</v>
      </c>
      <c r="G12" s="2"/>
      <c r="H12" s="2"/>
      <c r="I12" s="3"/>
      <c r="O12" s="2" t="s">
        <v>44</v>
      </c>
      <c r="P12" s="3">
        <v>75</v>
      </c>
    </row>
    <row r="13" spans="2:16" x14ac:dyDescent="0.25">
      <c r="B13" s="2"/>
      <c r="C13" s="3"/>
      <c r="D13" s="11" t="s">
        <v>20</v>
      </c>
      <c r="E13" s="11">
        <v>1</v>
      </c>
      <c r="F13" s="3">
        <v>35.79</v>
      </c>
      <c r="G13" s="2"/>
      <c r="H13" s="2"/>
      <c r="I13" s="3"/>
      <c r="O13" s="2" t="s">
        <v>37</v>
      </c>
      <c r="P13" s="3">
        <v>100</v>
      </c>
    </row>
    <row r="14" spans="2:16" x14ac:dyDescent="0.25">
      <c r="B14" s="2"/>
      <c r="C14" s="3"/>
      <c r="D14" s="11" t="s">
        <v>32</v>
      </c>
      <c r="E14" s="11">
        <v>1</v>
      </c>
      <c r="F14" s="3">
        <v>4</v>
      </c>
      <c r="G14" s="2"/>
      <c r="H14" s="2"/>
      <c r="I14" s="3"/>
      <c r="O14" s="2" t="s">
        <v>38</v>
      </c>
      <c r="P14" s="3">
        <v>600</v>
      </c>
    </row>
    <row r="15" spans="2:16" x14ac:dyDescent="0.25">
      <c r="B15" s="2"/>
      <c r="C15" s="3"/>
      <c r="D15" s="11" t="s">
        <v>33</v>
      </c>
      <c r="E15" s="11">
        <v>1</v>
      </c>
      <c r="F15" s="3">
        <v>45</v>
      </c>
      <c r="G15" s="2"/>
      <c r="H15" s="2"/>
      <c r="I15" s="3"/>
      <c r="O15" s="2" t="s">
        <v>50</v>
      </c>
      <c r="P15" s="3">
        <v>121.7</v>
      </c>
    </row>
    <row r="16" spans="2:16" x14ac:dyDescent="0.25">
      <c r="B16" s="2"/>
      <c r="C16" s="3"/>
      <c r="D16" s="11" t="s">
        <v>6</v>
      </c>
      <c r="E16" s="11">
        <v>2</v>
      </c>
      <c r="F16" s="3">
        <v>24</v>
      </c>
      <c r="G16" s="2"/>
      <c r="H16" s="2"/>
      <c r="I16" s="3"/>
      <c r="O16" s="2" t="s">
        <v>51</v>
      </c>
      <c r="P16" s="3">
        <v>557.42999999999995</v>
      </c>
    </row>
    <row r="17" spans="2:13" x14ac:dyDescent="0.25">
      <c r="B17" s="2"/>
      <c r="C17" s="3"/>
      <c r="D17" s="11" t="s">
        <v>7</v>
      </c>
      <c r="E17" s="11">
        <v>2</v>
      </c>
      <c r="F17" s="13"/>
      <c r="G17" s="2"/>
      <c r="H17" s="2"/>
      <c r="I17" s="3"/>
    </row>
    <row r="18" spans="2:13" x14ac:dyDescent="0.25">
      <c r="B18" s="2"/>
      <c r="C18" s="3"/>
      <c r="D18" s="11" t="s">
        <v>8</v>
      </c>
      <c r="E18" s="11">
        <v>2</v>
      </c>
      <c r="F18" s="13"/>
      <c r="G18" s="2"/>
      <c r="H18" s="2"/>
      <c r="I18" s="3"/>
    </row>
    <row r="19" spans="2:13" x14ac:dyDescent="0.25">
      <c r="B19" s="2"/>
      <c r="C19" s="3"/>
      <c r="D19" s="11" t="s">
        <v>13</v>
      </c>
      <c r="E19" s="11">
        <v>2</v>
      </c>
      <c r="F19" s="3">
        <v>0</v>
      </c>
      <c r="G19" s="2"/>
      <c r="H19" s="2"/>
      <c r="I19" s="3"/>
    </row>
    <row r="20" spans="2:13" x14ac:dyDescent="0.25">
      <c r="B20" s="2"/>
      <c r="C20" s="3"/>
      <c r="D20" s="11" t="s">
        <v>14</v>
      </c>
      <c r="E20" s="11">
        <v>2</v>
      </c>
      <c r="F20" s="3">
        <v>0</v>
      </c>
      <c r="G20" s="2"/>
      <c r="H20" s="2"/>
      <c r="I20" s="3"/>
    </row>
    <row r="21" spans="2:13" x14ac:dyDescent="0.25">
      <c r="B21" s="2"/>
      <c r="C21" s="3"/>
      <c r="D21" s="11" t="s">
        <v>15</v>
      </c>
      <c r="E21" s="11">
        <v>2</v>
      </c>
      <c r="F21" s="3">
        <v>20</v>
      </c>
      <c r="G21" s="2"/>
      <c r="H21" s="2"/>
      <c r="I21" s="3"/>
    </row>
    <row r="22" spans="2:13" x14ac:dyDescent="0.25">
      <c r="B22" s="2"/>
      <c r="C22" s="3"/>
      <c r="D22" s="11" t="s">
        <v>19</v>
      </c>
      <c r="E22" s="11">
        <v>2</v>
      </c>
      <c r="F22" s="3">
        <v>40</v>
      </c>
      <c r="G22" s="2"/>
      <c r="H22" s="2"/>
      <c r="I22" s="3"/>
    </row>
    <row r="23" spans="2:13" x14ac:dyDescent="0.25">
      <c r="B23" s="2"/>
      <c r="C23" s="3"/>
      <c r="D23" s="11" t="s">
        <v>21</v>
      </c>
      <c r="E23" s="11">
        <v>2</v>
      </c>
      <c r="F23" s="3">
        <v>0</v>
      </c>
      <c r="G23" s="2"/>
      <c r="H23" s="2"/>
      <c r="I23" s="3"/>
    </row>
    <row r="24" spans="2:13" x14ac:dyDescent="0.25">
      <c r="B24" s="2"/>
      <c r="C24" s="3"/>
      <c r="D24" s="11" t="s">
        <v>22</v>
      </c>
      <c r="E24" s="11">
        <v>2</v>
      </c>
      <c r="F24" s="3">
        <v>0</v>
      </c>
      <c r="G24" s="2"/>
      <c r="H24" s="2"/>
      <c r="I24" s="3"/>
    </row>
    <row r="25" spans="2:13" x14ac:dyDescent="0.25">
      <c r="B25" s="2"/>
      <c r="C25" s="3"/>
      <c r="D25" s="11" t="s">
        <v>23</v>
      </c>
      <c r="E25" s="11">
        <v>2</v>
      </c>
      <c r="F25" s="3">
        <f>(P12+P10)/12</f>
        <v>14.583333333333334</v>
      </c>
      <c r="G25" s="2"/>
      <c r="H25" s="2"/>
      <c r="I25" s="3"/>
    </row>
    <row r="26" spans="2:13" x14ac:dyDescent="0.25">
      <c r="B26" s="2"/>
      <c r="C26" s="3"/>
      <c r="D26" s="11" t="s">
        <v>24</v>
      </c>
      <c r="E26" s="11">
        <v>2</v>
      </c>
      <c r="F26" s="3">
        <v>0</v>
      </c>
      <c r="G26" s="2"/>
      <c r="H26" s="2"/>
      <c r="I26" s="3"/>
    </row>
    <row r="27" spans="2:13" x14ac:dyDescent="0.25">
      <c r="B27" s="2"/>
      <c r="C27" s="3"/>
      <c r="D27" s="11" t="s">
        <v>25</v>
      </c>
      <c r="E27" s="11">
        <v>2</v>
      </c>
      <c r="F27" s="3">
        <v>0</v>
      </c>
      <c r="G27" s="2"/>
      <c r="H27" s="2"/>
      <c r="I27" s="3"/>
    </row>
    <row r="28" spans="2:13" x14ac:dyDescent="0.25">
      <c r="B28" s="2"/>
      <c r="C28" s="3"/>
      <c r="D28" s="11" t="s">
        <v>26</v>
      </c>
      <c r="E28" s="11">
        <v>2</v>
      </c>
      <c r="F28" s="3"/>
      <c r="G28" s="2"/>
      <c r="H28" s="2"/>
      <c r="I28" s="3"/>
    </row>
    <row r="29" spans="2:13" x14ac:dyDescent="0.25">
      <c r="B29" s="2"/>
      <c r="C29" s="3"/>
      <c r="D29" s="11" t="s">
        <v>27</v>
      </c>
      <c r="E29" s="11">
        <v>2</v>
      </c>
      <c r="F29" s="3"/>
      <c r="G29" s="2"/>
      <c r="H29" s="2"/>
      <c r="I29" s="3"/>
    </row>
    <row r="30" spans="2:13" x14ac:dyDescent="0.25">
      <c r="B30" s="2"/>
      <c r="C30" s="3"/>
      <c r="D30" s="11" t="s">
        <v>28</v>
      </c>
      <c r="E30" s="11">
        <v>2</v>
      </c>
      <c r="F30" s="3">
        <v>4</v>
      </c>
      <c r="G30" s="2"/>
      <c r="H30" s="2"/>
      <c r="I30" s="3"/>
    </row>
    <row r="31" spans="2:13" x14ac:dyDescent="0.25">
      <c r="B31" s="2"/>
      <c r="C31" s="3"/>
      <c r="D31" s="11" t="s">
        <v>29</v>
      </c>
      <c r="E31" s="11">
        <v>2</v>
      </c>
      <c r="F31" s="3">
        <v>0</v>
      </c>
      <c r="G31" s="2"/>
      <c r="H31" s="2"/>
      <c r="I31" s="3"/>
      <c r="L31" s="12"/>
      <c r="M31" s="12"/>
    </row>
    <row r="32" spans="2:13" x14ac:dyDescent="0.25">
      <c r="B32" s="2"/>
      <c r="C32" s="3"/>
      <c r="D32" s="11" t="s">
        <v>30</v>
      </c>
      <c r="E32" s="11">
        <v>2</v>
      </c>
      <c r="F32" s="3">
        <v>0</v>
      </c>
      <c r="G32" s="2"/>
      <c r="H32" s="2"/>
      <c r="I32" s="3"/>
    </row>
    <row r="33" spans="2:9" x14ac:dyDescent="0.25">
      <c r="B33" s="2"/>
      <c r="C33" s="3"/>
      <c r="D33" s="11" t="s">
        <v>31</v>
      </c>
      <c r="E33" s="11">
        <v>2</v>
      </c>
      <c r="F33" s="3">
        <v>130</v>
      </c>
      <c r="G33" s="2"/>
      <c r="H33" s="2"/>
      <c r="I33" s="3"/>
    </row>
    <row r="34" spans="2:9" x14ac:dyDescent="0.25">
      <c r="B34" s="2"/>
      <c r="C34" s="3"/>
      <c r="D34" s="11" t="s">
        <v>40</v>
      </c>
      <c r="E34" s="11">
        <v>2</v>
      </c>
      <c r="F34" s="3"/>
      <c r="G34" s="2"/>
      <c r="H34" s="2"/>
      <c r="I34" s="3"/>
    </row>
    <row r="35" spans="2:9" x14ac:dyDescent="0.25">
      <c r="B35" s="2"/>
      <c r="C35" s="3"/>
      <c r="D35" s="11" t="s">
        <v>37</v>
      </c>
      <c r="E35" s="11">
        <v>2</v>
      </c>
      <c r="F35" s="3">
        <f>P13/3</f>
        <v>33.333333333333336</v>
      </c>
      <c r="G35" s="2"/>
      <c r="H35" s="2"/>
      <c r="I35" s="3"/>
    </row>
    <row r="36" spans="2:9" x14ac:dyDescent="0.25">
      <c r="B36" s="6" t="s">
        <v>45</v>
      </c>
      <c r="C36" s="3">
        <f>SUM(C4:C35)</f>
        <v>700</v>
      </c>
      <c r="D36" s="6" t="s">
        <v>45</v>
      </c>
      <c r="E36" s="6"/>
      <c r="F36" s="3">
        <f>SUM(F4:F35)</f>
        <v>935.20666666666671</v>
      </c>
      <c r="G36" s="6" t="s">
        <v>45</v>
      </c>
      <c r="H36" s="6"/>
      <c r="I36" s="3">
        <f>SUM(I4:I35)</f>
        <v>0</v>
      </c>
    </row>
  </sheetData>
  <sortState ref="D4:F35">
    <sortCondition ref="E4:E35" customList="1"/>
  </sortState>
  <mergeCells count="3">
    <mergeCell ref="B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real</vt:lpstr>
      <vt:lpstr>Tarjetas de crédito </vt:lpstr>
      <vt:lpstr>Hoja1</vt:lpstr>
      <vt:lpstr>Modificaciones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2022-01-13T21:08:50Z</dcterms:created>
  <dcterms:modified xsi:type="dcterms:W3CDTF">2022-05-05T17:43:25Z</dcterms:modified>
</cp:coreProperties>
</file>