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202107-45-118-marí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9" i="5" l="1"/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3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<sst xmlns="http://schemas.openxmlformats.org/spreadsheetml/2006/main" count="196" uniqueCount="172">
  <si>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</si>
  <si>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Total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</si>
  <si>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</si>
  <si>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</si>
  <si>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</si>
  <si>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</si>
  <si>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</si>
  <si>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</si>
  <si>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</si>
  <si>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</si>
  <si>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</si>
  <si>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</si>
  <si>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</si>
  <si>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</si>
  <si>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</si>
  <si>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</si>
  <si>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</si>
  <si>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</si>
  <si>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</si>
  <si>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</si>
  <si>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</si>
  <si>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</si>
  <si>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</si>
  <si>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</si>
  <si>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</si>
  <si>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</si>
  <si>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</si>
  <si>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</si>
  <si>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</si>
  <si>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</si>
  <si>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</si>
  <si>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</si>
  <si>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</si>
  <si>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</si>
  <si>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</si>
  <si>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</si>
  <si>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</si>
  <si>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</si>
  <si>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</si>
  <si>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</si>
  <si>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</si>
  <si>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</si>
  <si>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</si>
  <si>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</si>
  <si>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</si>
  <si>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</si>
  <si>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</si>
  <si>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</si>
  <si>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</si>
  <si>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</si>
  <si>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</si>
  <si>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</si>
  <si>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</si>
  <si>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</si>
  <si>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</si>
  <si>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</si>
  <si>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</si>
  <si>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</si>
  <si>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</si>
  <si>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</si>
  <si>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</si>
  <si>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</si>
  <si>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</si>
  <si>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</si>
  <si>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</si>
  <si>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</si>
  <si>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</si>
  <si>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</si>
  <si>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</si>
  <si>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</si>
  <si>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</si>
  <si>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</si>
  <si>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</si>
  <si>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</si>
  <si>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</si>
  <si>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</si>
  <si>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</si>
  <si>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</si>
  <si>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</si>
  <si>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</si>
  <si>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</si>
  <si>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</si>
  <si>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</si>
  <si>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</si>
  <si>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</si>
  <si>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</si>
  <si>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</si>
  <si>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</si>
  <si>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</si>
  <si>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</si>
  <si>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</si>
  <si>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</si>
  <si>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</si>
  <si>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</si>
  <si>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</si>
  <si>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</si>
  <si>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</si>
  <si>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</si>
  <si>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</si>
  <si>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</si>
  <si>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</si>
  <si>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</si>
  <si>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</si>
  <si>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</si>
  <si>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</si>
  <si>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</si>
  <si>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</si>
  <si>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</si>
  <si>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</si>
  <si>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</si>
  <si>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</si>
  <si>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</si>
  <si>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</si>
  <si>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</si>
  <si>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</si>
  <si>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</si>
  <si>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</si>
  <si>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</si>
  <si>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</si>
  <si>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</si>
  <si>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</si>
  <si>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</si>
  <si>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</si>
  <si>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</si>
  <si>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</si>
  <si>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</si>
  <si>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</si>
  <si>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</si>
  <si>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</si>
  <si>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</si>
  <si>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</si>
  <si>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</si>
  <si>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</si>
  <si>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</si>
  <si>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</si>
  <si>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</si>
  <si>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</si>
  <si>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</si>
  <si>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</si>
  <si>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</si>
  <si>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</si>
  <si>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</si>
  <si>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</si>
  <si>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</si>
  <si>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</si>
  <si>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</si>
  <si>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</si>
  <si>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</si>
  <si>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</si>
  <si>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</si>
  <si>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</si>
  <si>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</si>
  <si>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</si>
  <si>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</si>
  <si>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</si>
  <si>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</si>
  <si>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</si>
  <si>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</si>
  <si>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</si>
  <si>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</si>
  <si>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</si>
  <si>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</si>
  <si>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</si>
  <si>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</si>
  <si>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</si>
  <si>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</si>
  <si>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</si>
  <si>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</si>
  <si>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t>ELECTRODO LIBRA</t>
  </si>
  <si>
    <t>Precio Unitario</t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</si>
  <si>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>: Equipo Mini Split inverter marca Lennox 18,000 BTU/H.</t>
    </r>
  </si>
  <si>
    <r>
      <t>Ubicación:</t>
    </r>
    <r>
      <rPr>
        <sz val="10"/>
        <color theme="1"/>
        <rFont val="Calibri"/>
        <family val="2"/>
        <scheme val="minor"/>
      </rPr>
      <t xml:space="preserve"> Habitación junto a la familiar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</si>
</sst>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125" activePane="bottomLeft" state="frozen"/>
      <selection pane="bottomLeft" activeCell="I131" sqref="I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4" t="s">
        <v>5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4" t="s">
        <v>13</v>
      </c>
      <c r="B12" s="98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15</v>
      </c>
      <c r="B13" s="95">
        <v>0.88</v>
      </c>
      <c r="C13" s="32"/>
      <c r="D13" s="33">
        <f t="shared" ref="D13:D55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17</v>
      </c>
      <c r="B14" s="95">
        <v>2.37</v>
      </c>
      <c r="C14" s="32">
        <v>6</v>
      </c>
      <c r="D14" s="33">
        <f t="shared" si="0"/>
        <v>14.22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19</v>
      </c>
      <c r="B15" s="95">
        <v>0.61</v>
      </c>
      <c r="C15" s="32">
        <v>6</v>
      </c>
      <c r="D15" s="33">
        <f t="shared" si="0"/>
        <v>3.66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21</v>
      </c>
      <c r="B16" s="95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6" t="s">
        <v>24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</v>
      </c>
      <c r="C26" s="36">
        <v>6</v>
      </c>
      <c r="D26" s="33">
        <f t="shared" si="0"/>
        <v>6</v>
      </c>
      <c r="E26" s="15"/>
      <c r="F26" s="29" t="s">
        <v>41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42</v>
      </c>
      <c r="B27" s="31">
        <v>1.05</v>
      </c>
      <c r="C27" s="36"/>
      <c r="D27" s="33">
        <f t="shared" si="0"/>
        <v>0</v>
      </c>
      <c r="E27" s="15"/>
      <c r="F27" s="29" t="s">
        <v>43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44</v>
      </c>
      <c r="B28" s="31">
        <v>1.32</v>
      </c>
      <c r="C28" s="36"/>
      <c r="D28" s="33">
        <f t="shared" si="0"/>
        <v>0</v>
      </c>
      <c r="E28" s="15"/>
      <c r="F28" s="29" t="s">
        <v>45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130</v>
      </c>
      <c r="B29" s="95">
        <v>1</v>
      </c>
      <c r="C29" s="36"/>
      <c r="D29" s="33">
        <f t="shared" si="0"/>
        <v>0</v>
      </c>
      <c r="E29" s="15"/>
      <c r="F29" s="96" t="s">
        <v>133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139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46</v>
      </c>
      <c r="B32" s="38">
        <v>1</v>
      </c>
      <c r="C32" s="36"/>
      <c r="D32" s="33">
        <f t="shared" si="0"/>
        <v>0</v>
      </c>
      <c r="E32" s="15"/>
      <c r="F32" s="29" t="s">
        <v>47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48</v>
      </c>
      <c r="B33" s="95">
        <v>15.74</v>
      </c>
      <c r="C33" s="36"/>
      <c r="D33" s="33">
        <f t="shared" si="0"/>
        <v>0</v>
      </c>
      <c r="E33" s="15"/>
      <c r="F33" s="29" t="s">
        <v>49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50</v>
      </c>
      <c r="B34" s="95">
        <v>1.55</v>
      </c>
      <c r="C34" s="36"/>
      <c r="D34" s="33">
        <f t="shared" si="0"/>
        <v>0</v>
      </c>
      <c r="E34" s="15"/>
      <c r="F34" s="29" t="s">
        <v>51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52</v>
      </c>
      <c r="B35" s="31">
        <v>0.33</v>
      </c>
      <c r="C35" s="36"/>
      <c r="D35" s="33">
        <f t="shared" si="0"/>
        <v>0</v>
      </c>
      <c r="E35" s="15"/>
      <c r="F35" s="29" t="s">
        <v>53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54</v>
      </c>
      <c r="B36" s="31">
        <v>0.24</v>
      </c>
      <c r="C36" s="36"/>
      <c r="D36" s="33">
        <f t="shared" si="0"/>
        <v>0</v>
      </c>
      <c r="E36" s="15"/>
      <c r="F36" s="29" t="s">
        <v>55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137</v>
      </c>
      <c r="B37" s="95">
        <v>0.57999999999999996</v>
      </c>
      <c r="C37" s="36"/>
      <c r="D37" s="33">
        <f t="shared" si="0"/>
        <v>0</v>
      </c>
      <c r="E37" s="15"/>
      <c r="F37" s="29" t="s">
        <v>56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157</v>
      </c>
      <c r="B38" s="95">
        <v>0.72</v>
      </c>
      <c r="C38" s="36"/>
      <c r="D38" s="33">
        <f t="shared" si="0"/>
        <v>0</v>
      </c>
      <c r="E38" s="15"/>
      <c r="F38" s="29" t="s">
        <v>57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136</v>
      </c>
      <c r="B39" s="95">
        <v>0.34</v>
      </c>
      <c r="C39" s="36"/>
      <c r="D39" s="33">
        <f t="shared" si="0"/>
        <v>0</v>
      </c>
      <c r="E39" s="15"/>
      <c r="F39" s="29" t="s">
        <v>59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58</v>
      </c>
      <c r="B40" s="31">
        <v>0</v>
      </c>
      <c r="C40" s="36"/>
      <c r="D40" s="33">
        <f t="shared" si="0"/>
        <v>0</v>
      </c>
      <c r="E40" s="15"/>
      <c r="F40" s="101" t="s">
        <v>60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58</v>
      </c>
      <c r="B41" s="31">
        <v>0</v>
      </c>
      <c r="C41" s="36"/>
      <c r="D41" s="33">
        <f t="shared" si="0"/>
        <v>0</v>
      </c>
      <c r="E41" s="15"/>
      <c r="F41" s="29" t="s">
        <v>61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58</v>
      </c>
      <c r="B42" s="31">
        <v>0</v>
      </c>
      <c r="C42" s="36"/>
      <c r="D42" s="33">
        <f t="shared" si="0"/>
        <v>0</v>
      </c>
      <c r="E42" s="15"/>
      <c r="F42" s="29" t="s">
        <v>62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158</v>
      </c>
      <c r="B43" s="95">
        <v>7.68</v>
      </c>
      <c r="C43" s="36"/>
      <c r="D43" s="33">
        <f t="shared" si="0"/>
        <v>0</v>
      </c>
      <c r="E43" s="15"/>
      <c r="F43" s="29" t="s">
        <v>63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64</v>
      </c>
      <c r="B44" s="95">
        <v>5.22</v>
      </c>
      <c r="C44" s="36"/>
      <c r="D44" s="33">
        <f t="shared" si="0"/>
        <v>0</v>
      </c>
      <c r="E44" s="15"/>
      <c r="F44" s="29" t="s">
        <v>65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66</v>
      </c>
      <c r="B45" s="95">
        <v>71</v>
      </c>
      <c r="C45" s="36"/>
      <c r="D45" s="33">
        <f t="shared" si="0"/>
        <v>0</v>
      </c>
      <c r="E45" s="15"/>
      <c r="F45" s="43" t="s">
        <v>67</v>
      </c>
      <c r="G45" s="44"/>
      <c r="H45" s="29"/>
      <c r="I45" s="45">
        <f>SUM(I12:I44)</f>
        <v>0</v>
      </c>
    </row>
    <row r="46" spans="1:11" x14ac:dyDescent="0.25">
      <c r="A46" s="94" t="s">
        <v>68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69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70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126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71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67</v>
      </c>
      <c r="B56" s="50"/>
      <c r="C56" s="29"/>
      <c r="D56" s="45">
        <f>SUM(D12:D55)*1.13</f>
        <v>26.984400000000001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72</v>
      </c>
      <c r="B59" s="22" t="s">
        <v>10</v>
      </c>
      <c r="C59" s="23" t="s">
        <v>11</v>
      </c>
      <c r="D59" s="24" t="s">
        <v>0</v>
      </c>
      <c r="E59" s="51"/>
      <c r="F59" s="21" t="s">
        <v>73</v>
      </c>
      <c r="G59" s="22" t="s">
        <v>10</v>
      </c>
      <c r="H59" s="23" t="s">
        <v>11</v>
      </c>
      <c r="I59" s="24" t="s">
        <v>0</v>
      </c>
    </row>
    <row r="60" spans="1:10" x14ac:dyDescent="0.25">
      <c r="A60" s="94" t="s">
        <v>149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74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75</v>
      </c>
      <c r="B61" s="31">
        <v>0</v>
      </c>
      <c r="C61" s="52"/>
      <c r="D61" s="55">
        <f t="shared" ref="D61:D89" si="2">B61*C61</f>
        <v>0</v>
      </c>
      <c r="E61" s="26"/>
      <c r="F61" s="26" t="s">
        <v>76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77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78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79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80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81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82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145</v>
      </c>
      <c r="B66" s="97">
        <v>3.5400000000000001E-2</v>
      </c>
      <c r="C66" s="52"/>
      <c r="D66" s="55">
        <f t="shared" si="2"/>
        <v>0</v>
      </c>
      <c r="E66" s="60"/>
      <c r="F66" s="26" t="s">
        <v>83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146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147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142</v>
      </c>
      <c r="B69" s="31">
        <v>0.28999999999999998</v>
      </c>
      <c r="C69" s="52"/>
      <c r="D69" s="55">
        <f t="shared" si="2"/>
        <v>0</v>
      </c>
      <c r="E69" s="60"/>
      <c r="F69" s="94" t="s">
        <v>84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85</v>
      </c>
      <c r="B70" s="31">
        <v>2.4</v>
      </c>
      <c r="C70" s="52"/>
      <c r="D70" s="55">
        <f t="shared" si="2"/>
        <v>0</v>
      </c>
      <c r="E70" s="60"/>
      <c r="F70" s="26" t="s">
        <v>86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87</v>
      </c>
      <c r="B71" s="95">
        <v>8.8499999999999995E-2</v>
      </c>
      <c r="C71" s="52"/>
      <c r="D71" s="55">
        <f t="shared" si="2"/>
        <v>0</v>
      </c>
      <c r="E71" s="60"/>
      <c r="F71" s="94" t="s">
        <v>88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89</v>
      </c>
      <c r="B72" s="31">
        <v>0.18</v>
      </c>
      <c r="C72" s="52"/>
      <c r="D72" s="55">
        <f t="shared" si="2"/>
        <v>0</v>
      </c>
      <c r="E72" s="60"/>
      <c r="F72" s="26" t="s">
        <v>155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90</v>
      </c>
      <c r="B73" s="95">
        <v>0.13270000000000001</v>
      </c>
      <c r="C73" s="52">
        <v>6</v>
      </c>
      <c r="D73" s="55">
        <f t="shared" si="2"/>
        <v>0.79620000000000002</v>
      </c>
      <c r="E73" s="60"/>
      <c r="F73" s="94" t="s">
        <v>91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143</v>
      </c>
      <c r="B74" s="95">
        <v>6.1899999999999997E-2</v>
      </c>
      <c r="C74" s="52"/>
      <c r="D74" s="55">
        <f t="shared" si="2"/>
        <v>0</v>
      </c>
      <c r="E74" s="60"/>
      <c r="F74" s="94" t="s">
        <v>151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152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127</v>
      </c>
      <c r="B76" s="31">
        <v>0.2</v>
      </c>
      <c r="C76" s="52"/>
      <c r="D76" s="55">
        <f t="shared" si="2"/>
        <v>0</v>
      </c>
      <c r="E76" s="60"/>
      <c r="F76" s="26" t="s">
        <v>128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92</v>
      </c>
      <c r="B77" s="31">
        <v>0.75</v>
      </c>
      <c r="C77" s="52"/>
      <c r="D77" s="55">
        <f t="shared" si="2"/>
        <v>0</v>
      </c>
      <c r="E77" s="26"/>
      <c r="F77" s="26" t="s">
        <v>93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94</v>
      </c>
      <c r="B78" s="31">
        <v>0.15</v>
      </c>
      <c r="C78" s="52"/>
      <c r="D78" s="55">
        <f t="shared" si="2"/>
        <v>0</v>
      </c>
      <c r="E78" s="26"/>
      <c r="F78" s="46" t="s">
        <v>95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148</v>
      </c>
      <c r="B79" s="95">
        <v>2.5663999999999998</v>
      </c>
      <c r="C79" s="62">
        <v>3</v>
      </c>
      <c r="D79" s="59">
        <f t="shared" si="2"/>
        <v>7.6991999999999994</v>
      </c>
      <c r="E79" s="26"/>
      <c r="F79" s="26" t="s">
        <v>96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97</v>
      </c>
      <c r="B80" s="31">
        <v>21.95</v>
      </c>
      <c r="C80" s="52"/>
      <c r="D80" s="55">
        <f t="shared" si="2"/>
        <v>0</v>
      </c>
      <c r="E80" s="26"/>
      <c r="F80" s="26" t="s">
        <v>98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99</v>
      </c>
      <c r="B81" s="31">
        <v>2.15</v>
      </c>
      <c r="C81" s="52"/>
      <c r="D81" s="55">
        <f t="shared" si="2"/>
        <v>0</v>
      </c>
      <c r="E81" s="26"/>
      <c r="F81" s="26" t="s">
        <v>100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101</v>
      </c>
      <c r="B82" s="31">
        <v>0</v>
      </c>
      <c r="C82" s="52"/>
      <c r="D82" s="55">
        <f t="shared" si="2"/>
        <v>0</v>
      </c>
      <c r="E82" s="26"/>
      <c r="F82" s="26" t="s">
        <v>102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159</v>
      </c>
      <c r="B83" s="38">
        <v>2.35</v>
      </c>
      <c r="C83" s="62"/>
      <c r="D83" s="59">
        <f t="shared" si="2"/>
        <v>0</v>
      </c>
      <c r="E83" s="26"/>
      <c r="F83" s="26" t="s">
        <v>156</v>
      </c>
      <c r="G83" s="58">
        <v>0.1</v>
      </c>
      <c r="H83" s="59">
        <v>14</v>
      </c>
      <c r="I83" s="55">
        <f t="shared" si="3"/>
        <v>1.4000000000000001</v>
      </c>
    </row>
    <row r="84" spans="1:9" x14ac:dyDescent="0.25">
      <c r="A84" s="26" t="s">
        <v>160</v>
      </c>
      <c r="B84" s="31">
        <v>1</v>
      </c>
      <c r="C84" s="52"/>
      <c r="D84" s="55">
        <f t="shared" si="2"/>
        <v>0</v>
      </c>
      <c r="E84" s="26"/>
      <c r="F84" s="26" t="s">
        <v>161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150</v>
      </c>
      <c r="B85" s="95">
        <v>1.7257</v>
      </c>
      <c r="C85" s="52"/>
      <c r="D85" s="63">
        <f t="shared" si="2"/>
        <v>0</v>
      </c>
      <c r="E85" s="26"/>
      <c r="F85" s="26" t="s">
        <v>168</v>
      </c>
      <c r="G85" s="58">
        <v>9.25</v>
      </c>
      <c r="H85" s="59">
        <v>0.25</v>
      </c>
      <c r="I85" s="55">
        <f t="shared" si="3"/>
        <v>2.3125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129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162</v>
      </c>
      <c r="G87" s="61">
        <v>2</v>
      </c>
      <c r="H87" s="59">
        <v>1</v>
      </c>
      <c r="I87" s="63">
        <f t="shared" si="3"/>
        <v>2</v>
      </c>
    </row>
    <row r="88" spans="1:9" x14ac:dyDescent="0.25">
      <c r="A88" s="26"/>
      <c r="B88" s="31"/>
      <c r="C88" s="52"/>
      <c r="D88" s="63"/>
      <c r="E88" s="26"/>
      <c r="F88" s="46" t="s">
        <v>165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103</v>
      </c>
      <c r="B89" s="31">
        <v>1</v>
      </c>
      <c r="C89" s="52"/>
      <c r="D89" s="63">
        <f t="shared" si="2"/>
        <v>0</v>
      </c>
      <c r="E89" s="26"/>
      <c r="F89" s="26" t="s">
        <v>104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67</v>
      </c>
      <c r="B90" s="111"/>
      <c r="C90" s="112"/>
      <c r="D90" s="113">
        <f>SUM(D60:D89)*1.13</f>
        <v>30.44694599999999</v>
      </c>
      <c r="E90" s="114"/>
      <c r="F90" s="110" t="s">
        <v>67</v>
      </c>
      <c r="G90" s="15"/>
      <c r="H90" s="15"/>
      <c r="I90" s="64">
        <f>SUM(I60:I89)*1.13</f>
        <v>51.090577000000003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105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106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107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108</v>
      </c>
      <c r="B98" s="69"/>
      <c r="C98" s="71">
        <f>C96*C97</f>
        <v>0</v>
      </c>
    </row>
    <row r="99" spans="1:9" ht="15.75" hidden="1" thickBot="1" x14ac:dyDescent="0.3">
      <c r="A99" s="1" t="s">
        <v>109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106</v>
      </c>
      <c r="B102" s="66"/>
      <c r="C102" s="67">
        <v>1617</v>
      </c>
    </row>
    <row r="103" spans="1:9" hidden="1" x14ac:dyDescent="0.25">
      <c r="A103" s="68" t="s">
        <v>110</v>
      </c>
      <c r="B103" s="69"/>
      <c r="C103" s="70">
        <v>0</v>
      </c>
    </row>
    <row r="104" spans="1:9" hidden="1" x14ac:dyDescent="0.25">
      <c r="A104" s="68" t="s">
        <v>108</v>
      </c>
      <c r="B104" s="69"/>
      <c r="C104" s="71">
        <f>C102*C103</f>
        <v>0</v>
      </c>
    </row>
    <row r="105" spans="1:9" ht="15.75" hidden="1" thickBot="1" x14ac:dyDescent="0.3">
      <c r="A105" s="1" t="s">
        <v>109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5" t="s">
        <v>111</v>
      </c>
      <c r="B108" s="126"/>
      <c r="C108" s="127"/>
    </row>
    <row r="109" spans="1:9" hidden="1" x14ac:dyDescent="0.25">
      <c r="A109" s="65" t="s">
        <v>112</v>
      </c>
      <c r="B109" s="66"/>
      <c r="C109" s="67">
        <v>1617</v>
      </c>
    </row>
    <row r="110" spans="1:9" hidden="1" x14ac:dyDescent="0.25">
      <c r="A110" s="68" t="s">
        <v>113</v>
      </c>
      <c r="B110" s="69"/>
      <c r="C110" s="70">
        <v>0</v>
      </c>
    </row>
    <row r="111" spans="1:9" hidden="1" x14ac:dyDescent="0.25">
      <c r="A111" s="68" t="s">
        <v>108</v>
      </c>
      <c r="B111" s="69"/>
      <c r="C111" s="71">
        <f>C109*C110</f>
        <v>0</v>
      </c>
    </row>
    <row r="112" spans="1:9" ht="15.75" hidden="1" thickBot="1" x14ac:dyDescent="0.3">
      <c r="A112" s="1" t="s">
        <v>109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8" t="s">
        <v>114</v>
      </c>
      <c r="B115" s="129"/>
      <c r="C115" s="130"/>
    </row>
    <row r="116" spans="1:7" ht="15.75" hidden="1" x14ac:dyDescent="0.25">
      <c r="A116" s="74" t="s">
        <v>115</v>
      </c>
      <c r="B116" s="75"/>
      <c r="C116" s="76">
        <v>0</v>
      </c>
    </row>
    <row r="117" spans="1:7" ht="15.75" hidden="1" x14ac:dyDescent="0.25">
      <c r="A117" s="74" t="s">
        <v>116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8" t="s">
        <v>114</v>
      </c>
      <c r="B121" s="129"/>
      <c r="C121" s="130"/>
    </row>
    <row r="122" spans="1:7" ht="15.75" hidden="1" x14ac:dyDescent="0.25">
      <c r="A122" s="74" t="s">
        <v>115</v>
      </c>
      <c r="B122" s="75"/>
      <c r="C122" s="76">
        <v>0</v>
      </c>
    </row>
    <row r="123" spans="1:7" ht="15.75" hidden="1" x14ac:dyDescent="0.25">
      <c r="A123" s="82" t="s">
        <v>117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8" t="s">
        <v>118</v>
      </c>
      <c r="B126" s="129"/>
      <c r="C126" s="130"/>
      <c r="D126" s="128" t="s">
        <v>119</v>
      </c>
      <c r="E126" s="129"/>
      <c r="F126" s="129"/>
      <c r="G126" s="130"/>
    </row>
    <row r="127" spans="1:7" ht="15.75" x14ac:dyDescent="0.25">
      <c r="A127" s="83" t="s">
        <v>120</v>
      </c>
      <c r="B127" s="75">
        <v>0</v>
      </c>
      <c r="C127" s="84">
        <f>D56*1.1</f>
        <v>29.682840000000002</v>
      </c>
      <c r="D127" s="85">
        <v>0.1</v>
      </c>
      <c r="E127" s="86"/>
      <c r="F127" s="86">
        <f>C127*D127</f>
        <v>2.9682840000000006</v>
      </c>
      <c r="G127" s="67">
        <f>C127+F127</f>
        <v>32.651124000000003</v>
      </c>
    </row>
    <row r="128" spans="1:7" ht="15.75" x14ac:dyDescent="0.25">
      <c r="A128" s="83" t="s">
        <v>121</v>
      </c>
      <c r="B128" s="75">
        <v>0</v>
      </c>
      <c r="C128" s="84">
        <f>D90*1.1</f>
        <v>33.49164059999999</v>
      </c>
      <c r="D128" s="87">
        <v>0.1</v>
      </c>
      <c r="E128" s="6"/>
      <c r="F128" s="6">
        <f>C128*D128</f>
        <v>3.3491640599999992</v>
      </c>
      <c r="G128" s="88">
        <f>C128+F128</f>
        <v>36.840804659999989</v>
      </c>
    </row>
    <row r="129" spans="1:8" ht="15.75" x14ac:dyDescent="0.25">
      <c r="A129" s="83" t="s">
        <v>122</v>
      </c>
      <c r="B129" s="75">
        <v>0</v>
      </c>
      <c r="C129" s="84">
        <f>I90*1.1</f>
        <v>56.199634700000011</v>
      </c>
      <c r="D129" s="87">
        <v>0.1</v>
      </c>
      <c r="E129" s="6"/>
      <c r="F129" s="6">
        <f>C129*D129</f>
        <v>5.6199634700000018</v>
      </c>
      <c r="G129" s="88">
        <f>C129+F129</f>
        <v>61.819598170000013</v>
      </c>
      <c r="H129" s="3">
        <f>G127+G128+G129</f>
        <v>131.31152682999999</v>
      </c>
    </row>
    <row r="130" spans="1:8" ht="15.75" x14ac:dyDescent="0.25">
      <c r="A130" s="83" t="s">
        <v>123</v>
      </c>
      <c r="B130" s="75">
        <v>0</v>
      </c>
      <c r="C130" s="84">
        <v>704.01</v>
      </c>
      <c r="D130" s="87">
        <v>0.12</v>
      </c>
      <c r="E130" s="6"/>
      <c r="F130" s="6"/>
      <c r="G130" s="88">
        <f>C130*1.1</f>
        <v>774.41100000000006</v>
      </c>
    </row>
    <row r="131" spans="1:8" ht="15.75" x14ac:dyDescent="0.25">
      <c r="A131" s="83" t="s">
        <v>124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8" ht="15.75" x14ac:dyDescent="0.25">
      <c r="A132" s="83" t="s">
        <v>154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8" ht="16.5" thickBot="1" x14ac:dyDescent="0.3">
      <c r="A133" s="89" t="s">
        <v>125</v>
      </c>
      <c r="B133" s="90">
        <f>SUM(B127:B131)</f>
        <v>0</v>
      </c>
      <c r="C133" s="91">
        <f>SUM(C127:C131)</f>
        <v>858.38411529999996</v>
      </c>
      <c r="D133" s="92"/>
      <c r="E133" s="93"/>
      <c r="F133" s="93"/>
      <c r="G133" s="2">
        <f>SUM(G127:G132)</f>
        <v>1040.7225268300001</v>
      </c>
    </row>
    <row r="135" spans="1:8" x14ac:dyDescent="0.25">
      <c r="G135" s="3"/>
    </row>
    <row r="137" spans="1:8" x14ac:dyDescent="0.25">
      <c r="G137" s="3"/>
    </row>
    <row r="138" spans="1:8" x14ac:dyDescent="0.25">
      <c r="G138" s="4"/>
    </row>
    <row r="139" spans="1:8" x14ac:dyDescent="0.25">
      <c r="G139" s="3"/>
    </row>
    <row r="140" spans="1:8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ht="25.5" x14ac:dyDescent="0.25">
      <c r="B6" s="118" t="s">
        <v>3</v>
      </c>
      <c r="C6" s="119" t="s">
        <v>2</v>
      </c>
      <c r="D6" s="120" t="s">
        <v>169</v>
      </c>
      <c r="E6" s="121" t="s">
        <v>1</v>
      </c>
    </row>
    <row r="7" spans="2:14" x14ac:dyDescent="0.25">
      <c r="B7" s="108">
        <v>1</v>
      </c>
      <c r="C7" s="102" t="s">
        <v>166</v>
      </c>
      <c r="D7" s="103">
        <v>1040.72</v>
      </c>
      <c r="E7" s="109">
        <f>D7*B7</f>
        <v>1040.72</v>
      </c>
    </row>
    <row r="8" spans="2:14" x14ac:dyDescent="0.25">
      <c r="B8" s="104"/>
      <c r="C8" s="105" t="s">
        <v>164</v>
      </c>
      <c r="D8" s="103"/>
      <c r="E8" s="109"/>
    </row>
    <row r="9" spans="2:14" x14ac:dyDescent="0.25">
      <c r="B9" s="104"/>
      <c r="C9" s="105" t="s">
        <v>153</v>
      </c>
      <c r="D9" s="103"/>
      <c r="E9" s="109"/>
    </row>
    <row r="10" spans="2:14" x14ac:dyDescent="0.25">
      <c r="B10" s="104"/>
      <c r="C10" s="105" t="s">
        <v>167</v>
      </c>
      <c r="D10" s="103"/>
      <c r="E10" s="109"/>
    </row>
    <row r="11" spans="2:14" ht="26.25" x14ac:dyDescent="0.25">
      <c r="B11" s="104"/>
      <c r="C11" s="123" t="s">
        <v>170</v>
      </c>
      <c r="D11" s="103"/>
      <c r="E11" s="109"/>
    </row>
    <row r="12" spans="2:14" x14ac:dyDescent="0.25">
      <c r="B12" s="115"/>
      <c r="C12" s="122" t="s">
        <v>171</v>
      </c>
      <c r="D12" s="103"/>
      <c r="E12" s="116"/>
    </row>
    <row r="13" spans="2:14" x14ac:dyDescent="0.25">
      <c r="B13" s="106"/>
      <c r="C13" s="106"/>
      <c r="D13" s="107" t="s">
        <v>0</v>
      </c>
      <c r="E13" s="117">
        <f>SUM(E7:E12)</f>
        <v>1040.72</v>
      </c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2021-07-29T15:20:00Z</dcterms:modified>
</cp:coreProperties>
</file>