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30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1" i="3" s="1"/>
  <c r="C131" i="5" l="1"/>
  <c r="F125" i="5"/>
  <c r="G125" i="5" s="1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<sst xmlns="http://schemas.openxmlformats.org/spreadsheetml/2006/main" count="193" uniqueCount="169">
  <si>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</si>
  <si>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</si>
  <si>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</si>
  <si>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</si>
  <si>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</si>
  <si>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</si>
  <si>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</si>
  <si>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</si>
  <si>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</si>
  <si>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</si>
  <si>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</si>
  <si>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</si>
  <si>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</si>
  <si>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</si>
  <si>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</si>
  <si>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</si>
  <si>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</si>
  <si>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</si>
  <si>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</si>
  <si>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</si>
  <si>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</si>
  <si>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</si>
  <si>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</si>
  <si>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</si>
  <si>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</si>
  <si>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</si>
  <si>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</si>
  <si>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</si>
  <si>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</si>
  <si>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</si>
  <si>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</si>
  <si>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</si>
  <si>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</si>
  <si>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</si>
  <si>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</si>
  <si>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</si>
  <si>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</si>
  <si>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</si>
  <si>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</si>
  <si>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</si>
  <si>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</si>
  <si>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</si>
  <si>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</si>
  <si>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</si>
  <si>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</si>
  <si>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</si>
  <si>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</si>
  <si>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</si>
  <si>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</si>
  <si>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</si>
  <si>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</si>
  <si>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</si>
  <si>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</si>
  <si>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</si>
  <si>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</si>
  <si>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</si>
  <si>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</si>
  <si>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</si>
  <si>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</si>
  <si>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</si>
  <si>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</si>
  <si>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</si>
  <si>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</si>
  <si>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</si>
  <si>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</si>
  <si>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</si>
  <si>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</si>
  <si>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</si>
  <si>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</si>
  <si>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</si>
  <si>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</si>
  <si>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</si>
  <si>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</si>
  <si>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</si>
  <si>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</si>
  <si>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</si>
  <si>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</si>
  <si>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</si>
  <si>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</si>
  <si>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</si>
  <si>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</si>
  <si>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</si>
  <si>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</si>
  <si>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</si>
  <si>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</si>
  <si>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</si>
  <si>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</si>
  <si>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</si>
  <si>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</si>
  <si>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</si>
  <si>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</si>
  <si>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</si>
  <si>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</si>
  <si>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</si>
  <si>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</si>
  <si>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</si>
  <si>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</si>
  <si>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</si>
  <si>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</si>
  <si>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</si>
  <si>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</si>
  <si>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</si>
  <si>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</si>
  <si>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</si>
  <si>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</si>
  <si>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</si>
  <si>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</si>
  <si>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</si>
  <si>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</si>
  <si>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</si>
  <si>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</si>
  <si>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</si>
  <si>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</si>
  <si>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</si>
  <si>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</si>
  <si>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</si>
  <si>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</si>
  <si>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</si>
  <si>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</si>
  <si>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</si>
  <si>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</si>
  <si>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</si>
  <si>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</si>
  <si>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</si>
  <si>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</si>
  <si>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</si>
  <si>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</si>
  <si>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</si>
  <si>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</si>
  <si>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</si>
  <si>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</si>
  <si>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</si>
  <si>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</si>
  <si>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</si>
  <si>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</si>
  <si>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</si>
  <si>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</si>
  <si>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</si>
  <si>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</si>
  <si>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</si>
  <si>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</si>
  <si>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</si>
  <si>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</si>
  <si>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</si>
  <si>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</si>
  <si>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</si>
  <si>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</si>
  <si>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</si>
  <si>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</si>
  <si>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</si>
  <si>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</si>
  <si>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</si>
  <si>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</si>
  <si>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</si>
  <si>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</si>
  <si>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</si>
  <si>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</si>
  <si>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</si>
  <si>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</si>
  <si>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</si>
  <si>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</si>
  <si>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</si>
  <si>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</si>
  <si>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</si>
  <si>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</si>
  <si>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</si>
  <si>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</si>
  <si>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 xml:space="preserve">Mantenimiento preventivo a equipo A/C </t>
  </si>
  <si>
    <r>
      <t xml:space="preserve">Ubicación: </t>
    </r>
    <r>
      <rPr>
        <sz val="10"/>
        <color theme="1"/>
        <rFont val="Calibri"/>
        <family val="2"/>
        <scheme val="minor"/>
      </rPr>
      <t>Del Caribe Santa 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</si>
</sst>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73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1" t="s">
        <v>8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>
        <v>5</v>
      </c>
      <c r="D12" s="28">
        <f>C12*B12</f>
        <v>1.85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>
        <v>5</v>
      </c>
      <c r="D13" s="33">
        <f t="shared" ref="D13:D55" si="0">C13*B13</f>
        <v>4.4000000000000004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1.32</v>
      </c>
      <c r="C26" s="36">
        <v>4</v>
      </c>
      <c r="D26" s="33">
        <f t="shared" si="0"/>
        <v>5.28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139</v>
      </c>
      <c r="B29" s="95">
        <v>1</v>
      </c>
      <c r="C29" s="36"/>
      <c r="D29" s="33">
        <f t="shared" si="0"/>
        <v>0</v>
      </c>
      <c r="E29" s="15"/>
      <c r="F29" s="96" t="s">
        <v>142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51</v>
      </c>
      <c r="B33" s="95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53</v>
      </c>
      <c r="B34" s="95">
        <v>1.55</v>
      </c>
      <c r="C34" s="36">
        <v>3</v>
      </c>
      <c r="D34" s="33">
        <f t="shared" si="0"/>
        <v>4.6500000000000004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146</v>
      </c>
      <c r="B37" s="95">
        <v>0.57999999999999996</v>
      </c>
      <c r="C37" s="36"/>
      <c r="D37" s="33">
        <f t="shared" si="0"/>
        <v>0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147</v>
      </c>
      <c r="B38" s="95">
        <v>0.72</v>
      </c>
      <c r="C38" s="36"/>
      <c r="D38" s="33">
        <f t="shared" si="0"/>
        <v>0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145</v>
      </c>
      <c r="B39" s="95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1" t="s">
        <v>63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66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67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68</v>
      </c>
      <c r="B44" s="95">
        <v>5.22</v>
      </c>
      <c r="C44" s="36">
        <v>3</v>
      </c>
      <c r="D44" s="33">
        <f t="shared" si="0"/>
        <v>15.66</v>
      </c>
      <c r="E44" s="15"/>
      <c r="F44" s="29" t="s">
        <v>69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70</v>
      </c>
      <c r="B45" s="95">
        <v>71</v>
      </c>
      <c r="C45" s="36"/>
      <c r="D45" s="33">
        <f t="shared" si="0"/>
        <v>0</v>
      </c>
      <c r="E45" s="15"/>
      <c r="F45" s="43" t="s">
        <v>71</v>
      </c>
      <c r="G45" s="44"/>
      <c r="H45" s="29"/>
      <c r="I45" s="45">
        <f>SUM(I12:I44)</f>
        <v>0</v>
      </c>
    </row>
    <row r="46" spans="1:11" x14ac:dyDescent="0.25">
      <c r="A46" s="94" t="s">
        <v>72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73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140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141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74</v>
      </c>
      <c r="B50" s="95">
        <v>41</v>
      </c>
      <c r="C50" s="47">
        <v>1</v>
      </c>
      <c r="D50" s="48">
        <f t="shared" si="0"/>
        <v>41</v>
      </c>
      <c r="E50" s="15"/>
      <c r="F50" s="15"/>
      <c r="G50" s="15"/>
      <c r="H50" s="15"/>
      <c r="I50" s="15"/>
    </row>
    <row r="51" spans="1:10" x14ac:dyDescent="0.25">
      <c r="A51" s="94" t="s">
        <v>143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144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135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75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71</v>
      </c>
      <c r="B56" s="50"/>
      <c r="C56" s="29"/>
      <c r="D56" s="45">
        <f>SUM(D12:D55)*1.13</f>
        <v>90.987599999999986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76</v>
      </c>
      <c r="B59" s="22" t="s">
        <v>13</v>
      </c>
      <c r="C59" s="23" t="s">
        <v>14</v>
      </c>
      <c r="D59" s="24" t="s">
        <v>0</v>
      </c>
      <c r="E59" s="51"/>
      <c r="F59" s="21" t="s">
        <v>77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158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78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79</v>
      </c>
      <c r="B61" s="31">
        <v>0</v>
      </c>
      <c r="C61" s="52"/>
      <c r="D61" s="55">
        <f t="shared" ref="D61:D87" si="2">B61*C61</f>
        <v>0</v>
      </c>
      <c r="E61" s="26"/>
      <c r="F61" s="26" t="s">
        <v>80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81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82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83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84</v>
      </c>
      <c r="B64" s="31">
        <v>4.25</v>
      </c>
      <c r="C64" s="52"/>
      <c r="D64" s="55">
        <f t="shared" si="2"/>
        <v>0</v>
      </c>
      <c r="E64" s="60"/>
      <c r="F64" s="94" t="s">
        <v>85</v>
      </c>
      <c r="G64" s="100">
        <v>1.177</v>
      </c>
      <c r="H64" s="59">
        <v>15</v>
      </c>
      <c r="I64" s="55">
        <f t="shared" si="3"/>
        <v>17.655000000000001</v>
      </c>
    </row>
    <row r="65" spans="1:10" x14ac:dyDescent="0.25">
      <c r="A65" s="94" t="s">
        <v>154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86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155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87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156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157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152</v>
      </c>
      <c r="B69" s="31">
        <v>0.28999999999999998</v>
      </c>
      <c r="C69" s="52"/>
      <c r="D69" s="55">
        <f t="shared" si="2"/>
        <v>0</v>
      </c>
      <c r="E69" s="60"/>
      <c r="F69" s="94" t="s">
        <v>88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89</v>
      </c>
      <c r="B70" s="31">
        <v>2.4</v>
      </c>
      <c r="C70" s="52"/>
      <c r="D70" s="55">
        <f t="shared" si="2"/>
        <v>0</v>
      </c>
      <c r="E70" s="60"/>
      <c r="F70" s="26" t="s">
        <v>90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91</v>
      </c>
      <c r="B71" s="95">
        <v>8.8499999999999995E-2</v>
      </c>
      <c r="C71" s="52"/>
      <c r="D71" s="55">
        <f t="shared" si="2"/>
        <v>0</v>
      </c>
      <c r="E71" s="60"/>
      <c r="F71" s="94" t="s">
        <v>92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93</v>
      </c>
      <c r="B72" s="31">
        <v>0.18</v>
      </c>
      <c r="C72" s="52"/>
      <c r="D72" s="55">
        <f t="shared" si="2"/>
        <v>0</v>
      </c>
      <c r="E72" s="60"/>
      <c r="F72" s="26" t="s">
        <v>94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95</v>
      </c>
      <c r="B73" s="95">
        <v>0.13270000000000001</v>
      </c>
      <c r="C73" s="52">
        <v>15</v>
      </c>
      <c r="D73" s="55">
        <f t="shared" si="2"/>
        <v>1.9905000000000002</v>
      </c>
      <c r="E73" s="60"/>
      <c r="F73" s="94" t="s">
        <v>96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153</v>
      </c>
      <c r="B74" s="95">
        <v>6.1899999999999997E-2</v>
      </c>
      <c r="C74" s="52"/>
      <c r="D74" s="55"/>
      <c r="E74" s="60"/>
      <c r="F74" s="94" t="s">
        <v>160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161</v>
      </c>
      <c r="G75" s="100">
        <v>10.575200000000001</v>
      </c>
      <c r="H75" s="59"/>
      <c r="I75" s="55"/>
    </row>
    <row r="76" spans="1:10" x14ac:dyDescent="0.25">
      <c r="A76" s="26" t="s">
        <v>136</v>
      </c>
      <c r="B76" s="31">
        <v>0.2</v>
      </c>
      <c r="C76" s="52"/>
      <c r="D76" s="55">
        <f t="shared" si="2"/>
        <v>0</v>
      </c>
      <c r="E76" s="60"/>
      <c r="F76" s="26" t="s">
        <v>137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97</v>
      </c>
      <c r="B77" s="31">
        <v>0.75</v>
      </c>
      <c r="C77" s="52">
        <v>10</v>
      </c>
      <c r="D77" s="55">
        <f t="shared" si="2"/>
        <v>7.5</v>
      </c>
      <c r="E77" s="26"/>
      <c r="F77" s="26" t="s">
        <v>98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99</v>
      </c>
      <c r="B78" s="31">
        <v>0.15</v>
      </c>
      <c r="C78" s="52"/>
      <c r="D78" s="55">
        <f t="shared" si="2"/>
        <v>0</v>
      </c>
      <c r="E78" s="26"/>
      <c r="F78" s="46" t="s">
        <v>100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127" t="s">
        <v>166</v>
      </c>
      <c r="B79" s="128">
        <v>6</v>
      </c>
      <c r="C79" s="129">
        <v>2</v>
      </c>
      <c r="D79" s="130">
        <f t="shared" si="2"/>
        <v>12</v>
      </c>
      <c r="E79" s="26"/>
      <c r="F79" s="26" t="s">
        <v>101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102</v>
      </c>
      <c r="B80" s="31">
        <v>21.95</v>
      </c>
      <c r="C80" s="52"/>
      <c r="D80" s="55">
        <f t="shared" si="2"/>
        <v>0</v>
      </c>
      <c r="E80" s="26"/>
      <c r="F80" s="26" t="s">
        <v>103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104</v>
      </c>
      <c r="B81" s="31">
        <v>2.15</v>
      </c>
      <c r="C81" s="52"/>
      <c r="D81" s="55">
        <f t="shared" si="2"/>
        <v>0</v>
      </c>
      <c r="E81" s="26"/>
      <c r="F81" s="26" t="s">
        <v>105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106</v>
      </c>
      <c r="B82" s="31">
        <v>0</v>
      </c>
      <c r="C82" s="52"/>
      <c r="D82" s="55">
        <f t="shared" si="2"/>
        <v>0</v>
      </c>
      <c r="E82" s="26"/>
      <c r="F82" s="26" t="s">
        <v>107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108</v>
      </c>
      <c r="B83" s="38">
        <v>2.35</v>
      </c>
      <c r="C83" s="62"/>
      <c r="D83" s="59">
        <f t="shared" si="2"/>
        <v>0</v>
      </c>
      <c r="E83" s="26"/>
      <c r="F83" s="26" t="s">
        <v>109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110</v>
      </c>
      <c r="B84" s="31">
        <v>1</v>
      </c>
      <c r="C84" s="52"/>
      <c r="D84" s="55">
        <f t="shared" si="2"/>
        <v>0</v>
      </c>
      <c r="E84" s="26"/>
      <c r="F84" s="26" t="s">
        <v>111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159</v>
      </c>
      <c r="B85" s="95">
        <v>1.7257</v>
      </c>
      <c r="C85" s="52">
        <v>1</v>
      </c>
      <c r="D85" s="63">
        <f t="shared" si="2"/>
        <v>1.7257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138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112</v>
      </c>
      <c r="B87" s="31">
        <v>1</v>
      </c>
      <c r="C87" s="52"/>
      <c r="D87" s="63">
        <f t="shared" si="2"/>
        <v>0</v>
      </c>
      <c r="E87" s="26"/>
      <c r="F87" s="26" t="s">
        <v>113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71</v>
      </c>
      <c r="B88" s="119"/>
      <c r="C88" s="120"/>
      <c r="D88" s="121">
        <f>SUM(D60:D87)*1.13</f>
        <v>42.078939999999996</v>
      </c>
      <c r="E88" s="122"/>
      <c r="F88" s="118" t="s">
        <v>71</v>
      </c>
      <c r="G88" s="15"/>
      <c r="H88" s="15"/>
      <c r="I88" s="64">
        <f>SUM(I60:I87)*1.13</f>
        <v>46.550802000000004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114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115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116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117</v>
      </c>
      <c r="B96" s="69"/>
      <c r="C96" s="71">
        <f>C94*C95</f>
        <v>0</v>
      </c>
    </row>
    <row r="97" spans="1:3" ht="15.75" hidden="1" thickBot="1" x14ac:dyDescent="0.3">
      <c r="A97" s="1" t="s">
        <v>118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115</v>
      </c>
      <c r="B100" s="66"/>
      <c r="C100" s="67">
        <v>1617</v>
      </c>
    </row>
    <row r="101" spans="1:3" hidden="1" x14ac:dyDescent="0.25">
      <c r="A101" s="68" t="s">
        <v>119</v>
      </c>
      <c r="B101" s="69"/>
      <c r="C101" s="70">
        <v>0</v>
      </c>
    </row>
    <row r="102" spans="1:3" hidden="1" x14ac:dyDescent="0.25">
      <c r="A102" s="68" t="s">
        <v>117</v>
      </c>
      <c r="B102" s="69"/>
      <c r="C102" s="71">
        <f>C100*C101</f>
        <v>0</v>
      </c>
    </row>
    <row r="103" spans="1:3" ht="15.75" hidden="1" thickBot="1" x14ac:dyDescent="0.3">
      <c r="A103" s="1" t="s">
        <v>118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2" t="s">
        <v>120</v>
      </c>
      <c r="B106" s="133"/>
      <c r="C106" s="134"/>
    </row>
    <row r="107" spans="1:3" hidden="1" x14ac:dyDescent="0.25">
      <c r="A107" s="65" t="s">
        <v>121</v>
      </c>
      <c r="B107" s="66"/>
      <c r="C107" s="67">
        <v>1617</v>
      </c>
    </row>
    <row r="108" spans="1:3" hidden="1" x14ac:dyDescent="0.25">
      <c r="A108" s="68" t="s">
        <v>122</v>
      </c>
      <c r="B108" s="69"/>
      <c r="C108" s="70">
        <v>0</v>
      </c>
    </row>
    <row r="109" spans="1:3" hidden="1" x14ac:dyDescent="0.25">
      <c r="A109" s="68" t="s">
        <v>117</v>
      </c>
      <c r="B109" s="69"/>
      <c r="C109" s="71">
        <f>C107*C108</f>
        <v>0</v>
      </c>
    </row>
    <row r="110" spans="1:3" ht="15.75" hidden="1" thickBot="1" x14ac:dyDescent="0.3">
      <c r="A110" s="1" t="s">
        <v>118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5" t="s">
        <v>123</v>
      </c>
      <c r="B113" s="136"/>
      <c r="C113" s="137"/>
    </row>
    <row r="114" spans="1:7" ht="15.75" hidden="1" x14ac:dyDescent="0.25">
      <c r="A114" s="74" t="s">
        <v>124</v>
      </c>
      <c r="B114" s="75"/>
      <c r="C114" s="76">
        <v>0</v>
      </c>
    </row>
    <row r="115" spans="1:7" ht="15.75" hidden="1" x14ac:dyDescent="0.25">
      <c r="A115" s="74" t="s">
        <v>125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5" t="s">
        <v>123</v>
      </c>
      <c r="B119" s="136"/>
      <c r="C119" s="137"/>
    </row>
    <row r="120" spans="1:7" ht="15.75" hidden="1" x14ac:dyDescent="0.25">
      <c r="A120" s="74" t="s">
        <v>124</v>
      </c>
      <c r="B120" s="75"/>
      <c r="C120" s="76">
        <v>0</v>
      </c>
    </row>
    <row r="121" spans="1:7" ht="15.75" hidden="1" x14ac:dyDescent="0.25">
      <c r="A121" s="82" t="s">
        <v>126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5" t="s">
        <v>127</v>
      </c>
      <c r="B124" s="136"/>
      <c r="C124" s="137"/>
      <c r="D124" s="135" t="s">
        <v>128</v>
      </c>
      <c r="E124" s="136"/>
      <c r="F124" s="136"/>
      <c r="G124" s="137"/>
    </row>
    <row r="125" spans="1:7" ht="15.75" x14ac:dyDescent="0.25">
      <c r="A125" s="83" t="s">
        <v>129</v>
      </c>
      <c r="B125" s="75">
        <v>0</v>
      </c>
      <c r="C125" s="84">
        <f>D56*1.1</f>
        <v>100.08636</v>
      </c>
      <c r="D125" s="85">
        <v>0.1</v>
      </c>
      <c r="E125" s="86"/>
      <c r="F125" s="86">
        <f>C125*D125</f>
        <v>10.008636000000001</v>
      </c>
      <c r="G125" s="67">
        <f>C125+F125</f>
        <v>110.09499599999999</v>
      </c>
    </row>
    <row r="126" spans="1:7" ht="15.75" x14ac:dyDescent="0.25">
      <c r="A126" s="83" t="s">
        <v>130</v>
      </c>
      <c r="B126" s="75">
        <v>0</v>
      </c>
      <c r="C126" s="84">
        <f>D88*1.1</f>
        <v>46.286833999999999</v>
      </c>
      <c r="D126" s="87">
        <v>0.1</v>
      </c>
      <c r="E126" s="6"/>
      <c r="F126" s="6">
        <f>C126*D126</f>
        <v>4.6286833999999999</v>
      </c>
      <c r="G126" s="88">
        <f>C126+F126</f>
        <v>50.915517399999999</v>
      </c>
    </row>
    <row r="127" spans="1:7" ht="15.75" x14ac:dyDescent="0.25">
      <c r="A127" s="83" t="s">
        <v>131</v>
      </c>
      <c r="B127" s="75">
        <v>0</v>
      </c>
      <c r="C127" s="84">
        <f>I88*1.1</f>
        <v>51.205882200000012</v>
      </c>
      <c r="D127" s="87">
        <v>0.1</v>
      </c>
      <c r="E127" s="6"/>
      <c r="F127" s="6">
        <f>C127*D127</f>
        <v>5.1205882200000019</v>
      </c>
      <c r="G127" s="88">
        <f>C127+F127</f>
        <v>56.326470420000014</v>
      </c>
    </row>
    <row r="128" spans="1:7" ht="15.75" x14ac:dyDescent="0.25">
      <c r="A128" s="83" t="s">
        <v>132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133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163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134</v>
      </c>
      <c r="B131" s="90">
        <f>SUM(B125:B129)</f>
        <v>0</v>
      </c>
      <c r="C131" s="91">
        <f>SUM(C125:C129)</f>
        <v>232.57907620000003</v>
      </c>
      <c r="D131" s="92"/>
      <c r="E131" s="93"/>
      <c r="F131" s="93"/>
      <c r="G131" s="2">
        <f>SUM(G125:G130)</f>
        <v>347.33698382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25</v>
      </c>
      <c r="E7" s="117">
        <f>D7*B7</f>
        <v>25</v>
      </c>
    </row>
    <row r="8" spans="2:14" x14ac:dyDescent="0.25">
      <c r="B8" s="107"/>
      <c r="C8" s="108" t="s">
        <v>162</v>
      </c>
      <c r="D8" s="106"/>
      <c r="E8" s="117"/>
    </row>
    <row r="9" spans="2:14" x14ac:dyDescent="0.25">
      <c r="B9" s="107"/>
      <c r="C9" s="108" t="s">
        <v>164</v>
      </c>
      <c r="D9" s="106"/>
      <c r="E9" s="117"/>
    </row>
    <row r="10" spans="2:14" x14ac:dyDescent="0.25">
      <c r="B10" s="123"/>
      <c r="C10" s="126" t="s">
        <v>168</v>
      </c>
      <c r="D10" s="124"/>
      <c r="E10" s="125"/>
    </row>
    <row r="11" spans="2:14" x14ac:dyDescent="0.25">
      <c r="B11" s="110"/>
      <c r="C11" s="110"/>
      <c r="D11" s="109" t="s">
        <v>2</v>
      </c>
      <c r="E11" s="111">
        <f>SUM(E7:E10)</f>
        <v>25</v>
      </c>
    </row>
    <row r="12" spans="2:14" x14ac:dyDescent="0.25">
      <c r="B12" s="110"/>
      <c r="C12" s="112"/>
      <c r="D12" s="113" t="s">
        <v>1</v>
      </c>
      <c r="E12" s="113">
        <f>E11*0.13</f>
        <v>3.25</v>
      </c>
    </row>
    <row r="13" spans="2:14" x14ac:dyDescent="0.25">
      <c r="B13" s="110"/>
      <c r="C13" s="110"/>
      <c r="D13" s="114" t="s">
        <v>0</v>
      </c>
      <c r="E13" s="115">
        <f>SUM(E11:E12)</f>
        <v>28.25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2021-07-19T19:27:56Z</dcterms:modified>
</cp:coreProperties>
</file>