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07-112-gabrielacuellar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D56" i="5"/>
  <c r="C125" i="5" s="1"/>
  <c r="G125" i="5" s="1"/>
  <c r="E7" i="3"/>
  <c r="E12" i="3" s="1"/>
  <c r="G126" i="5" l="1"/>
  <c r="G131" i="5" s="1"/>
  <c r="C131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<sst xmlns="http://schemas.openxmlformats.org/spreadsheetml/2006/main" count="192" uniqueCount="169">
  <si>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</si>
  <si>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</si>
  <si>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</si>
  <si>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</si>
  <si>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</si>
  <si>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</si>
  <si>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</si>
  <si>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</si>
  <si>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</si>
  <si>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</si>
  <si>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</si>
  <si>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</si>
  <si>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</si>
  <si>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</si>
  <si>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</si>
  <si>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</si>
  <si>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</si>
  <si>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</si>
  <si>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</si>
  <si>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</si>
  <si>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</si>
  <si>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</si>
  <si>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</si>
  <si>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</si>
  <si>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</si>
  <si>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</si>
  <si>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</si>
  <si>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</si>
  <si>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</si>
  <si>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</si>
  <si>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</si>
  <si>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</si>
  <si>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</si>
  <si>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</si>
  <si>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</si>
  <si>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</si>
  <si>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</si>
  <si>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</si>
  <si>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</si>
  <si>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</si>
  <si>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</si>
  <si>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</si>
  <si>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</si>
  <si>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</si>
  <si>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</si>
  <si>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</si>
  <si>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</si>
  <si>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</si>
  <si>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</si>
  <si>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</si>
  <si>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</si>
  <si>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</si>
  <si>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</si>
  <si>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</si>
  <si>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</si>
  <si>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</si>
  <si>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</si>
  <si>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</si>
  <si>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</si>
  <si>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</si>
  <si>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</si>
  <si>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</si>
  <si>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</si>
  <si>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</si>
  <si>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</si>
  <si>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</si>
  <si>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</si>
  <si>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</si>
  <si>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</si>
  <si>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</si>
  <si>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</si>
  <si>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</si>
  <si>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</si>
  <si>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</si>
  <si>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</si>
  <si>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</si>
  <si>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</si>
  <si>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</si>
  <si>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</si>
  <si>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</si>
  <si>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</si>
  <si>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</si>
  <si>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</si>
  <si>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</si>
  <si>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</si>
  <si>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</si>
  <si>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</si>
  <si>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</si>
  <si>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</si>
  <si>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</si>
  <si>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</si>
  <si>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</si>
  <si>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</si>
  <si>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</si>
  <si>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</si>
  <si>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</si>
  <si>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</si>
  <si>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</si>
  <si>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</si>
  <si>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</si>
  <si>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</si>
  <si>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</si>
  <si>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</si>
  <si>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</si>
  <si>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</si>
  <si>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</si>
  <si>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</si>
  <si>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</si>
  <si>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</si>
  <si>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</si>
  <si>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</si>
  <si>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</si>
  <si>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</si>
  <si>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</si>
  <si>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</si>
  <si>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</si>
  <si>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</si>
  <si>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</si>
  <si>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</si>
  <si>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</si>
  <si>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</si>
  <si>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</si>
  <si>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</si>
  <si>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</si>
  <si>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</si>
  <si>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</si>
  <si>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</si>
  <si>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</si>
  <si>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</si>
  <si>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</si>
  <si>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</si>
  <si>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</si>
  <si>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</si>
  <si>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</si>
  <si>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</si>
  <si>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</si>
  <si>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</si>
  <si>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</si>
  <si>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</si>
  <si>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</si>
  <si>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</si>
  <si>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</si>
  <si>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</si>
  <si>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</si>
  <si>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</si>
  <si>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</si>
  <si>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</si>
  <si>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</si>
  <si>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</si>
  <si>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</si>
  <si>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</si>
  <si>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</si>
  <si>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</si>
  <si>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</si>
  <si>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</si>
  <si>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</si>
  <si>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</si>
  <si>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</si>
  <si>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</si>
  <si>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</si>
  <si>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</si>
  <si>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</si>
  <si>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GASOLINA</t>
  </si>
  <si>
    <t>VALORES PARA COTIZACION CON 10% EN MATERIALES</t>
  </si>
  <si>
    <t>Servicio instalación básica de equipo A/C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</si>
  <si>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 Split 12,000 BTU/H </t>
    </r>
  </si>
  <si>
    <t xml:space="preserve">TOTAL </t>
  </si>
  <si>
    <t xml:space="preserve">Materiales </t>
  </si>
  <si>
    <t>Equipo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</si>
</sst>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wrapText="1"/>
    </xf>
    <xf numFmtId="44" fontId="6" fillId="0" borderId="4" xfId="1" applyFont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0" xfId="0" applyFont="1"/>
    <xf numFmtId="0" fontId="17" fillId="0" borderId="4" xfId="0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5" activePane="bottomLeft" state="frozen"/>
      <selection pane="bottomLeft" activeCell="C129" sqref="C129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16" t="s">
        <v>6</v>
      </c>
      <c r="B3" s="116"/>
      <c r="C3" s="116"/>
      <c r="D3" s="116"/>
      <c r="E3" s="116"/>
      <c r="F3" s="116"/>
      <c r="G3" s="12"/>
      <c r="H3" s="12"/>
    </row>
    <row r="4" spans="1:10" ht="17.25" x14ac:dyDescent="0.25">
      <c r="A4" s="116"/>
      <c r="B4" s="116"/>
      <c r="C4" s="116"/>
      <c r="D4" s="116"/>
      <c r="E4" s="116"/>
      <c r="F4" s="116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87" t="s">
        <v>14</v>
      </c>
      <c r="B12" s="91">
        <v>0.37</v>
      </c>
      <c r="C12" s="26"/>
      <c r="D12" s="27">
        <f>C12*B12</f>
        <v>0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16</v>
      </c>
      <c r="B13" s="88">
        <v>0.88</v>
      </c>
      <c r="C13" s="31"/>
      <c r="D13" s="32">
        <f t="shared" ref="D13:D55" si="0">C13*B13</f>
        <v>0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18</v>
      </c>
      <c r="B14" s="88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20</v>
      </c>
      <c r="B15" s="88">
        <v>0.61</v>
      </c>
      <c r="C15" s="31"/>
      <c r="D15" s="32">
        <f t="shared" si="0"/>
        <v>0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22</v>
      </c>
      <c r="B16" s="88">
        <v>1.1299999999999999</v>
      </c>
      <c r="C16" s="31"/>
      <c r="D16" s="32">
        <f t="shared" si="0"/>
        <v>0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89" t="s">
        <v>25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42</v>
      </c>
      <c r="B26" s="88">
        <v>1</v>
      </c>
      <c r="C26" s="35"/>
      <c r="D26" s="32">
        <f t="shared" si="0"/>
        <v>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137</v>
      </c>
      <c r="B29" s="88">
        <v>1</v>
      </c>
      <c r="C29" s="35"/>
      <c r="D29" s="32">
        <f t="shared" si="0"/>
        <v>0</v>
      </c>
      <c r="E29" s="14"/>
      <c r="F29" s="89" t="s">
        <v>140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147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148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50</v>
      </c>
      <c r="B33" s="88">
        <v>15.74</v>
      </c>
      <c r="C33" s="35"/>
      <c r="D33" s="32">
        <f t="shared" si="0"/>
        <v>0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52</v>
      </c>
      <c r="B34" s="88">
        <v>1.55</v>
      </c>
      <c r="C34" s="35"/>
      <c r="D34" s="32">
        <f t="shared" si="0"/>
        <v>0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144</v>
      </c>
      <c r="B37" s="88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145</v>
      </c>
      <c r="B38" s="88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143</v>
      </c>
      <c r="B39" s="88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4" t="s">
        <v>62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65</v>
      </c>
      <c r="B43" s="88">
        <v>7.68</v>
      </c>
      <c r="C43" s="35"/>
      <c r="D43" s="32">
        <f t="shared" si="0"/>
        <v>0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67</v>
      </c>
      <c r="B44" s="88">
        <v>5.22</v>
      </c>
      <c r="C44" s="35"/>
      <c r="D44" s="32">
        <f t="shared" si="0"/>
        <v>0</v>
      </c>
      <c r="E44" s="14"/>
      <c r="F44" s="28" t="s">
        <v>68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69</v>
      </c>
      <c r="B45" s="88">
        <v>71</v>
      </c>
      <c r="C45" s="35"/>
      <c r="D45" s="32">
        <f t="shared" si="0"/>
        <v>0</v>
      </c>
      <c r="E45" s="14"/>
      <c r="F45" s="42" t="s">
        <v>70</v>
      </c>
      <c r="G45" s="43"/>
      <c r="H45" s="28"/>
      <c r="I45" s="44">
        <f>SUM(I12:I44)</f>
        <v>0</v>
      </c>
    </row>
    <row r="46" spans="1:11" x14ac:dyDescent="0.25">
      <c r="A46" s="87" t="s">
        <v>71</v>
      </c>
      <c r="B46" s="88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7" t="s">
        <v>72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138</v>
      </c>
      <c r="B48" s="88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7" t="s">
        <v>139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73</v>
      </c>
      <c r="B50" s="88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7" t="s">
        <v>141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142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146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133</v>
      </c>
      <c r="B54" s="88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74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70</v>
      </c>
      <c r="B56" s="49"/>
      <c r="C56" s="28"/>
      <c r="D56" s="44">
        <f>SUM(D12:D55)*1.13</f>
        <v>9.8874999999999993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75</v>
      </c>
      <c r="B59" s="21" t="s">
        <v>11</v>
      </c>
      <c r="C59" s="22" t="s">
        <v>12</v>
      </c>
      <c r="D59" s="23" t="s">
        <v>0</v>
      </c>
      <c r="E59" s="50"/>
      <c r="F59" s="20" t="s">
        <v>76</v>
      </c>
      <c r="G59" s="21" t="s">
        <v>11</v>
      </c>
      <c r="H59" s="22" t="s">
        <v>12</v>
      </c>
      <c r="I59" s="23" t="s">
        <v>0</v>
      </c>
    </row>
    <row r="60" spans="1:10" x14ac:dyDescent="0.25">
      <c r="A60" s="87" t="s">
        <v>157</v>
      </c>
      <c r="B60" s="91">
        <v>9.0708000000000002</v>
      </c>
      <c r="C60" s="51">
        <v>1</v>
      </c>
      <c r="D60" s="52">
        <f>C60*B60</f>
        <v>9.0708000000000002</v>
      </c>
      <c r="E60" s="53"/>
      <c r="F60" s="25" t="s">
        <v>77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78</v>
      </c>
      <c r="B61" s="30">
        <v>0</v>
      </c>
      <c r="C61" s="51"/>
      <c r="D61" s="54">
        <f t="shared" ref="D61:D87" si="2">B61*C61</f>
        <v>0</v>
      </c>
      <c r="E61" s="25"/>
      <c r="F61" s="25" t="s">
        <v>79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7" t="s">
        <v>80</v>
      </c>
      <c r="B62" s="88">
        <v>0.44</v>
      </c>
      <c r="C62" s="51">
        <v>1</v>
      </c>
      <c r="D62" s="54">
        <f t="shared" si="2"/>
        <v>0.44</v>
      </c>
      <c r="E62" s="25"/>
      <c r="F62" s="87" t="s">
        <v>81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149</v>
      </c>
      <c r="B63" s="88">
        <v>1.06</v>
      </c>
      <c r="C63" s="51"/>
      <c r="D63" s="54">
        <f t="shared" si="2"/>
        <v>0</v>
      </c>
      <c r="E63" s="59"/>
      <c r="F63" s="25" t="s">
        <v>82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83</v>
      </c>
      <c r="B64" s="30">
        <v>4.25</v>
      </c>
      <c r="C64" s="51"/>
      <c r="D64" s="54">
        <f t="shared" si="2"/>
        <v>0</v>
      </c>
      <c r="E64" s="59"/>
      <c r="F64" s="87" t="s">
        <v>84</v>
      </c>
      <c r="G64" s="93">
        <v>1.177</v>
      </c>
      <c r="H64" s="58">
        <v>3</v>
      </c>
      <c r="I64" s="54">
        <f t="shared" si="3"/>
        <v>3.5310000000000001</v>
      </c>
    </row>
    <row r="65" spans="1:10" x14ac:dyDescent="0.25">
      <c r="A65" s="87" t="s">
        <v>152</v>
      </c>
      <c r="B65" s="90">
        <v>0.30969999999999998</v>
      </c>
      <c r="C65" s="51"/>
      <c r="D65" s="54">
        <f t="shared" si="2"/>
        <v>0</v>
      </c>
      <c r="E65" s="59"/>
      <c r="F65" s="25" t="s">
        <v>85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153</v>
      </c>
      <c r="B66" s="90">
        <v>3.5400000000000001E-2</v>
      </c>
      <c r="C66" s="51"/>
      <c r="D66" s="54">
        <f t="shared" si="2"/>
        <v>0</v>
      </c>
      <c r="E66" s="59"/>
      <c r="F66" s="25" t="s">
        <v>86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154</v>
      </c>
      <c r="B67" s="90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7" t="s">
        <v>155</v>
      </c>
      <c r="B68" s="90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150</v>
      </c>
      <c r="B69" s="30">
        <v>0.28999999999999998</v>
      </c>
      <c r="C69" s="51"/>
      <c r="D69" s="54">
        <f t="shared" si="2"/>
        <v>0</v>
      </c>
      <c r="E69" s="59"/>
      <c r="F69" s="87" t="s">
        <v>87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88</v>
      </c>
      <c r="B70" s="30">
        <v>2.4</v>
      </c>
      <c r="C70" s="51">
        <v>1</v>
      </c>
      <c r="D70" s="54">
        <f t="shared" si="2"/>
        <v>2.4</v>
      </c>
      <c r="E70" s="59"/>
      <c r="F70" s="25" t="s">
        <v>89</v>
      </c>
      <c r="G70" s="57">
        <v>0.85</v>
      </c>
      <c r="H70" s="54"/>
      <c r="I70" s="54">
        <f t="shared" si="3"/>
        <v>0</v>
      </c>
    </row>
    <row r="71" spans="1:10" x14ac:dyDescent="0.25">
      <c r="A71" s="87" t="s">
        <v>90</v>
      </c>
      <c r="B71" s="88">
        <v>8.8499999999999995E-2</v>
      </c>
      <c r="C71" s="51"/>
      <c r="D71" s="54">
        <f t="shared" si="2"/>
        <v>0</v>
      </c>
      <c r="E71" s="59"/>
      <c r="F71" s="87" t="s">
        <v>91</v>
      </c>
      <c r="G71" s="93">
        <v>8.81</v>
      </c>
      <c r="H71" s="54"/>
      <c r="I71" s="54">
        <f t="shared" si="3"/>
        <v>0</v>
      </c>
    </row>
    <row r="72" spans="1:10" x14ac:dyDescent="0.25">
      <c r="A72" s="25" t="s">
        <v>92</v>
      </c>
      <c r="B72" s="30">
        <v>0.18</v>
      </c>
      <c r="C72" s="51"/>
      <c r="D72" s="54">
        <f t="shared" si="2"/>
        <v>0</v>
      </c>
      <c r="E72" s="59"/>
      <c r="F72" s="25" t="s">
        <v>93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94</v>
      </c>
      <c r="B73" s="88">
        <v>0.13270000000000001</v>
      </c>
      <c r="C73" s="51"/>
      <c r="D73" s="54">
        <f t="shared" si="2"/>
        <v>0</v>
      </c>
      <c r="E73" s="59"/>
      <c r="F73" s="87" t="s">
        <v>95</v>
      </c>
      <c r="G73" s="93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7" t="s">
        <v>151</v>
      </c>
      <c r="B74" s="88">
        <v>6.1899999999999997E-2</v>
      </c>
      <c r="C74" s="51"/>
      <c r="D74" s="54"/>
      <c r="E74" s="59"/>
      <c r="F74" s="87" t="s">
        <v>159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160</v>
      </c>
      <c r="G75" s="93">
        <v>10.575200000000001</v>
      </c>
      <c r="H75" s="58"/>
      <c r="I75" s="54"/>
    </row>
    <row r="76" spans="1:10" x14ac:dyDescent="0.25">
      <c r="A76" s="25" t="s">
        <v>134</v>
      </c>
      <c r="B76" s="30">
        <v>0.2</v>
      </c>
      <c r="C76" s="51"/>
      <c r="D76" s="54">
        <f t="shared" si="2"/>
        <v>0</v>
      </c>
      <c r="E76" s="59"/>
      <c r="F76" s="25" t="s">
        <v>135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96</v>
      </c>
      <c r="B77" s="30">
        <v>0.75</v>
      </c>
      <c r="C77" s="51"/>
      <c r="D77" s="54">
        <f t="shared" si="2"/>
        <v>0</v>
      </c>
      <c r="E77" s="25"/>
      <c r="F77" s="25" t="s">
        <v>97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98</v>
      </c>
      <c r="B78" s="30">
        <v>0.15</v>
      </c>
      <c r="C78" s="51"/>
      <c r="D78" s="54">
        <f t="shared" si="2"/>
        <v>0</v>
      </c>
      <c r="E78" s="25"/>
      <c r="F78" s="87" t="s">
        <v>99</v>
      </c>
      <c r="G78" s="93">
        <v>14.5</v>
      </c>
      <c r="H78" s="58">
        <v>1</v>
      </c>
      <c r="I78" s="58">
        <f t="shared" si="3"/>
        <v>14.5</v>
      </c>
      <c r="J78" s="55"/>
    </row>
    <row r="79" spans="1:10" x14ac:dyDescent="0.25">
      <c r="A79" s="87" t="s">
        <v>156</v>
      </c>
      <c r="B79" s="88">
        <v>2.5663999999999998</v>
      </c>
      <c r="C79" s="60"/>
      <c r="D79" s="58">
        <f t="shared" si="2"/>
        <v>0</v>
      </c>
      <c r="E79" s="25"/>
      <c r="F79" s="25" t="s">
        <v>100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101</v>
      </c>
      <c r="B80" s="30">
        <v>21.95</v>
      </c>
      <c r="C80" s="51"/>
      <c r="D80" s="54">
        <f t="shared" si="2"/>
        <v>0</v>
      </c>
      <c r="E80" s="25"/>
      <c r="F80" s="25" t="s">
        <v>102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103</v>
      </c>
      <c r="B81" s="30">
        <v>2.15</v>
      </c>
      <c r="C81" s="51"/>
      <c r="D81" s="54">
        <f t="shared" si="2"/>
        <v>0</v>
      </c>
      <c r="E81" s="25"/>
      <c r="F81" s="25" t="s">
        <v>104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105</v>
      </c>
      <c r="B82" s="30">
        <v>0</v>
      </c>
      <c r="C82" s="51"/>
      <c r="D82" s="54">
        <f t="shared" si="2"/>
        <v>0</v>
      </c>
      <c r="E82" s="25"/>
      <c r="F82" s="25" t="s">
        <v>106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107</v>
      </c>
      <c r="B83" s="37">
        <v>2.35</v>
      </c>
      <c r="C83" s="60"/>
      <c r="D83" s="58">
        <f t="shared" si="2"/>
        <v>0</v>
      </c>
      <c r="E83" s="25"/>
      <c r="F83" s="25" t="s">
        <v>108</v>
      </c>
      <c r="G83" s="57">
        <v>0.1</v>
      </c>
      <c r="H83" s="58">
        <v>4</v>
      </c>
      <c r="I83" s="54">
        <f t="shared" si="3"/>
        <v>0.4</v>
      </c>
    </row>
    <row r="84" spans="1:9" x14ac:dyDescent="0.25">
      <c r="A84" s="25" t="s">
        <v>109</v>
      </c>
      <c r="B84" s="30">
        <v>1</v>
      </c>
      <c r="C84" s="51"/>
      <c r="D84" s="54">
        <f t="shared" si="2"/>
        <v>0</v>
      </c>
      <c r="E84" s="25"/>
      <c r="F84" s="25" t="s">
        <v>110</v>
      </c>
      <c r="G84" s="57">
        <v>0.88</v>
      </c>
      <c r="H84" s="58"/>
      <c r="I84" s="54">
        <f t="shared" si="3"/>
        <v>0</v>
      </c>
    </row>
    <row r="85" spans="1:9" x14ac:dyDescent="0.25">
      <c r="A85" s="87" t="s">
        <v>158</v>
      </c>
      <c r="B85" s="88">
        <v>1.7257</v>
      </c>
      <c r="C85" s="51"/>
      <c r="D85" s="61">
        <f t="shared" si="2"/>
        <v>0</v>
      </c>
      <c r="E85" s="25"/>
      <c r="F85" s="25"/>
      <c r="G85" s="57"/>
      <c r="H85" s="58"/>
      <c r="I85" s="61"/>
    </row>
    <row r="86" spans="1:9" x14ac:dyDescent="0.25">
      <c r="A86" s="25"/>
      <c r="B86" s="30"/>
      <c r="C86" s="51"/>
      <c r="D86" s="61"/>
      <c r="E86" s="25"/>
      <c r="F86" s="87" t="s">
        <v>136</v>
      </c>
      <c r="G86" s="93">
        <v>8.59</v>
      </c>
      <c r="H86" s="58"/>
      <c r="I86" s="61">
        <f t="shared" si="3"/>
        <v>0</v>
      </c>
    </row>
    <row r="87" spans="1:9" ht="15.75" thickBot="1" x14ac:dyDescent="0.3">
      <c r="A87" s="25" t="s">
        <v>111</v>
      </c>
      <c r="B87" s="30">
        <v>1</v>
      </c>
      <c r="C87" s="51"/>
      <c r="D87" s="61">
        <f t="shared" si="2"/>
        <v>0</v>
      </c>
      <c r="E87" s="25"/>
      <c r="F87" s="25" t="s">
        <v>112</v>
      </c>
      <c r="G87" s="57">
        <v>45.95</v>
      </c>
      <c r="H87" s="58"/>
      <c r="I87" s="61">
        <f t="shared" si="3"/>
        <v>0</v>
      </c>
    </row>
    <row r="88" spans="1:9" ht="19.5" thickBot="1" x14ac:dyDescent="0.35">
      <c r="A88" s="42" t="s">
        <v>70</v>
      </c>
      <c r="B88" s="49"/>
      <c r="C88" s="28"/>
      <c r="D88" s="44">
        <f>SUM(D60:D87)*1.13</f>
        <v>13.459203999999998</v>
      </c>
      <c r="E88" s="14"/>
      <c r="F88" s="42" t="s">
        <v>70</v>
      </c>
      <c r="G88" s="14"/>
      <c r="H88" s="14"/>
      <c r="I88" s="62">
        <f>SUM(I60:I87)*1.13</f>
        <v>22.126981999999995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113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3" t="s">
        <v>114</v>
      </c>
      <c r="B94" s="64"/>
      <c r="C94" s="65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6" t="s">
        <v>115</v>
      </c>
      <c r="B95" s="67"/>
      <c r="C95" s="68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116</v>
      </c>
      <c r="B96" s="67"/>
      <c r="C96" s="69">
        <f>C94*C95</f>
        <v>0</v>
      </c>
    </row>
    <row r="97" spans="1:3" ht="15.75" hidden="1" thickBot="1" x14ac:dyDescent="0.3">
      <c r="A97" s="1" t="s">
        <v>117</v>
      </c>
      <c r="B97" s="70"/>
      <c r="C97" s="71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3" t="s">
        <v>114</v>
      </c>
      <c r="B100" s="64"/>
      <c r="C100" s="65">
        <v>1617</v>
      </c>
    </row>
    <row r="101" spans="1:3" hidden="1" x14ac:dyDescent="0.25">
      <c r="A101" s="66" t="s">
        <v>118</v>
      </c>
      <c r="B101" s="67"/>
      <c r="C101" s="68">
        <v>0</v>
      </c>
    </row>
    <row r="102" spans="1:3" hidden="1" x14ac:dyDescent="0.25">
      <c r="A102" s="66" t="s">
        <v>116</v>
      </c>
      <c r="B102" s="67"/>
      <c r="C102" s="69">
        <f>C100*C101</f>
        <v>0</v>
      </c>
    </row>
    <row r="103" spans="1:3" ht="15.75" hidden="1" thickBot="1" x14ac:dyDescent="0.3">
      <c r="A103" s="1" t="s">
        <v>117</v>
      </c>
      <c r="B103" s="70"/>
      <c r="C103" s="71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17" t="s">
        <v>119</v>
      </c>
      <c r="B106" s="118"/>
      <c r="C106" s="119"/>
    </row>
    <row r="107" spans="1:3" hidden="1" x14ac:dyDescent="0.25">
      <c r="A107" s="63" t="s">
        <v>120</v>
      </c>
      <c r="B107" s="64"/>
      <c r="C107" s="65">
        <v>1617</v>
      </c>
    </row>
    <row r="108" spans="1:3" hidden="1" x14ac:dyDescent="0.25">
      <c r="A108" s="66" t="s">
        <v>121</v>
      </c>
      <c r="B108" s="67"/>
      <c r="C108" s="68">
        <v>0</v>
      </c>
    </row>
    <row r="109" spans="1:3" hidden="1" x14ac:dyDescent="0.25">
      <c r="A109" s="66" t="s">
        <v>116</v>
      </c>
      <c r="B109" s="67"/>
      <c r="C109" s="69">
        <f>C107*C108</f>
        <v>0</v>
      </c>
    </row>
    <row r="110" spans="1:3" ht="15.75" hidden="1" thickBot="1" x14ac:dyDescent="0.3">
      <c r="A110" s="1" t="s">
        <v>117</v>
      </c>
      <c r="B110" s="70"/>
      <c r="C110" s="71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0" t="s">
        <v>122</v>
      </c>
      <c r="B113" s="121"/>
      <c r="C113" s="122"/>
    </row>
    <row r="114" spans="1:9" ht="15.75" hidden="1" x14ac:dyDescent="0.25">
      <c r="A114" s="72" t="s">
        <v>123</v>
      </c>
      <c r="B114" s="73"/>
      <c r="C114" s="74">
        <v>0</v>
      </c>
    </row>
    <row r="115" spans="1:9" ht="15.75" hidden="1" x14ac:dyDescent="0.25">
      <c r="A115" s="72" t="s">
        <v>124</v>
      </c>
      <c r="B115" s="73"/>
      <c r="C115" s="74">
        <v>0</v>
      </c>
    </row>
    <row r="116" spans="1:9" ht="16.5" hidden="1" thickBot="1" x14ac:dyDescent="0.3">
      <c r="A116" s="75" t="s">
        <v>0</v>
      </c>
      <c r="B116" s="76"/>
      <c r="C116" s="77">
        <f>SUM(C114:C115)</f>
        <v>0</v>
      </c>
    </row>
    <row r="117" spans="1:9" ht="15.75" hidden="1" x14ac:dyDescent="0.25">
      <c r="A117" s="78"/>
      <c r="B117" s="79"/>
    </row>
    <row r="118" spans="1:9" ht="15.75" hidden="1" x14ac:dyDescent="0.25">
      <c r="A118" s="78"/>
      <c r="B118" s="79"/>
    </row>
    <row r="119" spans="1:9" ht="16.5" hidden="1" thickBot="1" x14ac:dyDescent="0.3">
      <c r="A119" s="120" t="s">
        <v>122</v>
      </c>
      <c r="B119" s="121"/>
      <c r="C119" s="122"/>
    </row>
    <row r="120" spans="1:9" ht="15.75" hidden="1" x14ac:dyDescent="0.25">
      <c r="A120" s="72" t="s">
        <v>123</v>
      </c>
      <c r="B120" s="73"/>
      <c r="C120" s="74">
        <v>0</v>
      </c>
    </row>
    <row r="121" spans="1:9" ht="15.75" hidden="1" x14ac:dyDescent="0.25">
      <c r="A121" s="80" t="s">
        <v>125</v>
      </c>
      <c r="B121" s="73"/>
      <c r="C121" s="74">
        <v>0</v>
      </c>
    </row>
    <row r="122" spans="1:9" ht="16.5" hidden="1" thickBot="1" x14ac:dyDescent="0.3">
      <c r="A122" s="75" t="s">
        <v>0</v>
      </c>
      <c r="B122" s="76"/>
      <c r="C122" s="77">
        <f>SUM(C120:C121)</f>
        <v>0</v>
      </c>
    </row>
    <row r="123" spans="1:9" ht="15.75" thickBot="1" x14ac:dyDescent="0.3"/>
    <row r="124" spans="1:9" ht="16.5" thickBot="1" x14ac:dyDescent="0.3">
      <c r="A124" s="120" t="s">
        <v>126</v>
      </c>
      <c r="B124" s="121"/>
      <c r="C124" s="122"/>
      <c r="D124" s="120" t="s">
        <v>163</v>
      </c>
      <c r="E124" s="121"/>
      <c r="F124" s="121"/>
      <c r="G124" s="122"/>
    </row>
    <row r="125" spans="1:9" ht="15.75" x14ac:dyDescent="0.25">
      <c r="A125" s="81" t="s">
        <v>127</v>
      </c>
      <c r="B125" s="73">
        <v>0</v>
      </c>
      <c r="C125" s="82">
        <f>D56</f>
        <v>9.8874999999999993</v>
      </c>
      <c r="D125" s="83"/>
      <c r="E125" s="84"/>
      <c r="F125" s="84"/>
      <c r="G125" s="65">
        <f>C125*1.1</f>
        <v>10.876250000000001</v>
      </c>
      <c r="I125" s="2"/>
    </row>
    <row r="126" spans="1:9" ht="15.75" x14ac:dyDescent="0.25">
      <c r="A126" s="81" t="s">
        <v>128</v>
      </c>
      <c r="B126" s="73">
        <v>0</v>
      </c>
      <c r="C126" s="82">
        <f>D88</f>
        <v>13.459203999999998</v>
      </c>
      <c r="D126" s="85"/>
      <c r="E126" s="5"/>
      <c r="F126" s="5"/>
      <c r="G126" s="86">
        <f>C126*1.1</f>
        <v>14.805124399999999</v>
      </c>
    </row>
    <row r="127" spans="1:9" ht="15.75" x14ac:dyDescent="0.25">
      <c r="A127" s="81" t="s">
        <v>129</v>
      </c>
      <c r="B127" s="73">
        <v>0</v>
      </c>
      <c r="C127" s="82">
        <f>I88</f>
        <v>22.126981999999995</v>
      </c>
      <c r="D127" s="85"/>
      <c r="E127" s="5"/>
      <c r="F127" s="5"/>
      <c r="G127" s="86">
        <f>C127*1.1</f>
        <v>24.339680199999997</v>
      </c>
    </row>
    <row r="128" spans="1:9" ht="15.75" x14ac:dyDescent="0.25">
      <c r="A128" s="81" t="s">
        <v>130</v>
      </c>
      <c r="B128" s="73">
        <v>0</v>
      </c>
      <c r="C128" s="82">
        <v>300</v>
      </c>
      <c r="D128" s="85"/>
      <c r="E128" s="5"/>
      <c r="F128" s="5"/>
      <c r="G128" s="86">
        <f>C128*1.1</f>
        <v>330</v>
      </c>
    </row>
    <row r="129" spans="1:10" ht="15.75" x14ac:dyDescent="0.25">
      <c r="A129" s="81" t="s">
        <v>131</v>
      </c>
      <c r="B129" s="73">
        <v>0</v>
      </c>
      <c r="C129" s="82">
        <v>36</v>
      </c>
      <c r="D129" s="85"/>
      <c r="E129" s="5"/>
      <c r="F129" s="5"/>
      <c r="G129" s="86">
        <v>125</v>
      </c>
      <c r="I129" s="4"/>
      <c r="J129" s="4"/>
    </row>
    <row r="130" spans="1:10" ht="16.5" thickBot="1" x14ac:dyDescent="0.3">
      <c r="A130" s="81" t="s">
        <v>162</v>
      </c>
      <c r="B130" s="73">
        <v>0</v>
      </c>
      <c r="C130" s="82">
        <v>5</v>
      </c>
      <c r="D130" s="85"/>
      <c r="E130" s="5"/>
      <c r="F130" s="5"/>
      <c r="G130" s="86">
        <f>C130</f>
        <v>5</v>
      </c>
    </row>
    <row r="131" spans="1:10" ht="16.5" thickBot="1" x14ac:dyDescent="0.3">
      <c r="A131" s="104" t="s">
        <v>132</v>
      </c>
      <c r="B131" s="102">
        <f>SUM(B125:B130)</f>
        <v>0</v>
      </c>
      <c r="C131" s="105">
        <f>SUM(C125:C130)</f>
        <v>386.47368599999999</v>
      </c>
      <c r="D131" s="103"/>
      <c r="E131" s="106"/>
      <c r="F131" s="106"/>
      <c r="G131" s="107">
        <f>SUM(G125:G130)</f>
        <v>510.02105460000001</v>
      </c>
    </row>
    <row r="133" spans="1:10" x14ac:dyDescent="0.25">
      <c r="G133" s="2"/>
    </row>
    <row r="135" spans="1:10" x14ac:dyDescent="0.25">
      <c r="G135" s="2"/>
    </row>
    <row r="136" spans="1:10" x14ac:dyDescent="0.25">
      <c r="G136" s="3"/>
    </row>
    <row r="137" spans="1:10" x14ac:dyDescent="0.25">
      <c r="G137" s="2"/>
    </row>
    <row r="138" spans="1:10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M18" sqref="M18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0" t="s">
        <v>4</v>
      </c>
      <c r="C6" s="111" t="s">
        <v>3</v>
      </c>
      <c r="D6" s="110" t="s">
        <v>2</v>
      </c>
      <c r="E6" s="112" t="s">
        <v>1</v>
      </c>
    </row>
    <row r="7" spans="2:14" x14ac:dyDescent="0.25">
      <c r="B7" s="100">
        <v>1</v>
      </c>
      <c r="C7" s="108" t="s">
        <v>164</v>
      </c>
      <c r="D7" s="109">
        <v>510.02</v>
      </c>
      <c r="E7" s="109">
        <f>D7*B7</f>
        <v>510.02</v>
      </c>
    </row>
    <row r="8" spans="2:14" x14ac:dyDescent="0.25">
      <c r="B8" s="96"/>
      <c r="C8" s="97" t="s">
        <v>167</v>
      </c>
      <c r="D8" s="95"/>
      <c r="E8" s="101"/>
    </row>
    <row r="9" spans="2:14" x14ac:dyDescent="0.25">
      <c r="B9" s="96"/>
      <c r="C9" s="97" t="s">
        <v>161</v>
      </c>
      <c r="D9" s="95"/>
      <c r="E9" s="101"/>
    </row>
    <row r="10" spans="2:14" x14ac:dyDescent="0.25">
      <c r="B10" s="96"/>
      <c r="C10" s="123" t="s">
        <v>168</v>
      </c>
      <c r="D10" s="95"/>
      <c r="E10" s="101"/>
    </row>
    <row r="11" spans="2:14" x14ac:dyDescent="0.25">
      <c r="B11" s="113"/>
      <c r="C11" s="114" t="s">
        <v>165</v>
      </c>
      <c r="D11" s="115"/>
      <c r="E11" s="98"/>
    </row>
    <row r="12" spans="2:14" x14ac:dyDescent="0.25">
      <c r="B12" s="99"/>
      <c r="C12" s="99"/>
      <c r="D12" s="124" t="s">
        <v>166</v>
      </c>
      <c r="E12" s="125">
        <f>SUM(E7:E11)</f>
        <v>510.02</v>
      </c>
    </row>
    <row r="13" spans="2:14" x14ac:dyDescent="0.25">
      <c r="J13" s="5"/>
      <c r="K13" s="5"/>
      <c r="L13" s="5"/>
      <c r="M13" s="5"/>
      <c r="N13" s="5"/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6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7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D20" s="4"/>
      <c r="J20" s="5"/>
      <c r="K20" s="5"/>
      <c r="L20" s="8"/>
      <c r="M20" s="5"/>
      <c r="N20" s="5"/>
    </row>
    <row r="21" spans="4:14" x14ac:dyDescent="0.25">
      <c r="D21" s="4"/>
      <c r="J21" s="5"/>
      <c r="K21" s="5"/>
      <c r="L21" s="5"/>
      <c r="M21" s="5"/>
      <c r="N21" s="5"/>
    </row>
    <row r="22" spans="4:14" x14ac:dyDescent="0.25">
      <c r="J22" s="5"/>
      <c r="K22" s="9"/>
      <c r="L22" s="8"/>
      <c r="M22" s="5"/>
      <c r="N22" s="5"/>
    </row>
    <row r="23" spans="4:14" x14ac:dyDescent="0.25">
      <c r="J23" s="5"/>
      <c r="K23" s="5"/>
      <c r="L23" s="5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2021-06-07T22:17:38Z</dcterms:modified>
</cp:coreProperties>
</file>