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6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0" i="5" l="1"/>
  <c r="K130" i="5"/>
  <c r="G128" i="5" l="1"/>
  <c r="G130" i="5" l="1"/>
  <c r="B131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C126" i="5" s="1"/>
  <c r="G126" i="5" s="1"/>
  <c r="D56" i="5"/>
  <c r="C125" i="5" s="1"/>
  <c r="E7" i="3"/>
  <c r="E14" i="3" s="1"/>
  <c r="C131" i="5" l="1"/>
  <c r="G125" i="5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<sst xmlns="http://schemas.openxmlformats.org/spreadsheetml/2006/main" count="194" uniqueCount="170">
  <si>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</si>
  <si>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</si>
  <si>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</si>
  <si>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</si>
  <si>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</si>
  <si>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</si>
  <si>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</si>
  <si>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</si>
  <si>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</si>
  <si>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</si>
  <si>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</si>
  <si>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</si>
  <si>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</si>
  <si>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</si>
  <si>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</si>
  <si>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</si>
  <si>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</si>
  <si>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</si>
  <si>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</si>
  <si>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</si>
  <si>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</si>
  <si>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</si>
  <si>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</si>
  <si>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</si>
  <si>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</si>
  <si>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</si>
  <si>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</si>
  <si>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</si>
  <si>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</si>
  <si>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</si>
  <si>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</si>
  <si>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</si>
  <si>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</si>
  <si>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</si>
  <si>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</si>
  <si>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</si>
  <si>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</si>
  <si>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</si>
  <si>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</si>
  <si>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</si>
  <si>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</si>
  <si>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</si>
  <si>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</si>
  <si>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</si>
  <si>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</si>
  <si>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</si>
  <si>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</si>
  <si>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</si>
  <si>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</si>
  <si>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</si>
  <si>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</si>
  <si>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</si>
  <si>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</si>
  <si>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</si>
  <si>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</si>
  <si>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</si>
  <si>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</si>
  <si>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</si>
  <si>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</si>
  <si>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</si>
  <si>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</si>
  <si>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</si>
  <si>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</si>
  <si>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</si>
  <si>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</si>
  <si>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</si>
  <si>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</si>
  <si>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</si>
  <si>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</si>
  <si>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</si>
  <si>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</si>
  <si>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</si>
  <si>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</si>
  <si>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</si>
  <si>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</si>
  <si>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</si>
  <si>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</si>
  <si>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</si>
  <si>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</si>
  <si>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</si>
  <si>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</si>
  <si>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</si>
  <si>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</si>
  <si>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</si>
  <si>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</si>
  <si>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</si>
  <si>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</si>
  <si>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</si>
  <si>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</si>
  <si>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</si>
  <si>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</si>
  <si>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</si>
  <si>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</si>
  <si>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</si>
  <si>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</si>
  <si>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</si>
  <si>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</si>
  <si>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</si>
  <si>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</si>
  <si>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</si>
  <si>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</si>
  <si>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</si>
  <si>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</si>
  <si>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</si>
  <si>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</si>
  <si>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</si>
  <si>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</si>
  <si>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</si>
  <si>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</si>
  <si>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</si>
  <si>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</si>
  <si>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</si>
  <si>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</si>
  <si>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</si>
  <si>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</si>
  <si>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</si>
  <si>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</si>
  <si>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</si>
  <si>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</si>
  <si>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</si>
  <si>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</si>
  <si>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</si>
  <si>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</si>
  <si>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</si>
  <si>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</si>
  <si>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</si>
  <si>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</si>
  <si>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</si>
  <si>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</si>
  <si>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</si>
  <si>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</si>
  <si>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</si>
  <si>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</si>
  <si>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</si>
  <si>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</si>
  <si>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</si>
  <si>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</si>
  <si>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</si>
  <si>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</si>
  <si>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</si>
  <si>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</si>
  <si>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</si>
  <si>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</si>
  <si>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</si>
  <si>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</si>
  <si>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</si>
  <si>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</si>
  <si>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</si>
  <si>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</si>
  <si>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</si>
  <si>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</si>
  <si>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</si>
  <si>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</si>
  <si>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</si>
  <si>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</si>
  <si>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</si>
  <si>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</si>
  <si>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</si>
  <si>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</si>
  <si>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</si>
  <si>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</si>
  <si>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</t>
  </si>
  <si>
    <t>Mano de obra</t>
  </si>
  <si>
    <t xml:space="preserve">Equipo nuevo </t>
  </si>
  <si>
    <t>RUBATEX 5/8 * 3/8</t>
  </si>
  <si>
    <t>CAÑUELA  (MEDIDA) 12/3</t>
  </si>
  <si>
    <t xml:space="preserve">Mini Bomba de condensado </t>
  </si>
  <si>
    <r>
      <t xml:space="preserve">Tipo de equipo: </t>
    </r>
    <r>
      <rPr>
        <sz val="10"/>
        <color theme="1"/>
        <rFont val="Calibri"/>
        <family val="2"/>
        <scheme val="minor"/>
      </rPr>
      <t>Equipo Mini Split Gas R-410 marca York 12,000 BTU</t>
    </r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</si>
  <si>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Área recepción </t>
    </r>
  </si>
  <si>
    <t>Suministro e instalación completa de equipo A/C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</si>
</sst>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44" fontId="6" fillId="0" borderId="8" xfId="1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17" fillId="0" borderId="4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8"/>
  <sheetViews>
    <sheetView workbookViewId="0">
      <pane ySplit="9" topLeftCell="A81" activePane="bottomLeft" state="frozen"/>
      <selection pane="bottomLeft" activeCell="L130" sqref="L130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19" t="s">
        <v>6</v>
      </c>
      <c r="B3" s="119"/>
      <c r="C3" s="119"/>
      <c r="D3" s="119"/>
      <c r="E3" s="119"/>
      <c r="F3" s="119"/>
      <c r="G3" s="12"/>
      <c r="H3" s="12"/>
    </row>
    <row r="4" spans="1:10" ht="17.25" x14ac:dyDescent="0.25">
      <c r="A4" s="119"/>
      <c r="B4" s="119"/>
      <c r="C4" s="119"/>
      <c r="D4" s="119"/>
      <c r="E4" s="119"/>
      <c r="F4" s="119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/>
      <c r="D15" s="32">
        <f t="shared" si="0"/>
        <v>0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/>
      <c r="D16" s="32">
        <f t="shared" si="0"/>
        <v>0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164</v>
      </c>
      <c r="B26" s="89">
        <v>1</v>
      </c>
      <c r="C26" s="35"/>
      <c r="D26" s="32">
        <f t="shared" si="0"/>
        <v>0</v>
      </c>
      <c r="E26" s="14"/>
      <c r="F26" s="28" t="s">
        <v>42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43</v>
      </c>
      <c r="B27" s="30">
        <v>1.05</v>
      </c>
      <c r="C27" s="35"/>
      <c r="D27" s="32">
        <f t="shared" si="0"/>
        <v>0</v>
      </c>
      <c r="E27" s="14"/>
      <c r="F27" s="28" t="s">
        <v>44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45</v>
      </c>
      <c r="B28" s="30">
        <v>1.32</v>
      </c>
      <c r="C28" s="35"/>
      <c r="D28" s="32">
        <f t="shared" si="0"/>
        <v>0</v>
      </c>
      <c r="E28" s="14"/>
      <c r="F28" s="28" t="s">
        <v>46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135</v>
      </c>
      <c r="B29" s="89">
        <v>1</v>
      </c>
      <c r="C29" s="35"/>
      <c r="D29" s="32">
        <f t="shared" si="0"/>
        <v>0</v>
      </c>
      <c r="E29" s="14"/>
      <c r="F29" s="90" t="s">
        <v>138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145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146</v>
      </c>
      <c r="B31" s="89">
        <v>1.07</v>
      </c>
      <c r="C31" s="35"/>
      <c r="D31" s="32">
        <f t="shared" si="0"/>
        <v>0</v>
      </c>
      <c r="E31" s="14"/>
      <c r="F31" s="38"/>
      <c r="G31" s="33"/>
      <c r="H31" s="31"/>
      <c r="I31" s="34"/>
    </row>
    <row r="32" spans="1:9" x14ac:dyDescent="0.25">
      <c r="A32" s="25" t="s">
        <v>47</v>
      </c>
      <c r="B32" s="37">
        <v>1</v>
      </c>
      <c r="C32" s="35"/>
      <c r="D32" s="32">
        <f t="shared" si="0"/>
        <v>0</v>
      </c>
      <c r="E32" s="14"/>
      <c r="F32" s="28" t="s">
        <v>48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49</v>
      </c>
      <c r="B33" s="89">
        <v>15.74</v>
      </c>
      <c r="C33" s="35"/>
      <c r="D33" s="32">
        <f t="shared" si="0"/>
        <v>0</v>
      </c>
      <c r="E33" s="14"/>
      <c r="F33" s="28" t="s">
        <v>50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51</v>
      </c>
      <c r="B34" s="89">
        <v>1.55</v>
      </c>
      <c r="C34" s="35"/>
      <c r="D34" s="32">
        <f t="shared" si="0"/>
        <v>0</v>
      </c>
      <c r="E34" s="14"/>
      <c r="F34" s="28" t="s">
        <v>52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53</v>
      </c>
      <c r="B35" s="30">
        <v>0.33</v>
      </c>
      <c r="C35" s="35"/>
      <c r="D35" s="32">
        <f t="shared" si="0"/>
        <v>0</v>
      </c>
      <c r="E35" s="14"/>
      <c r="F35" s="28" t="s">
        <v>54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55</v>
      </c>
      <c r="B36" s="30">
        <v>0.24</v>
      </c>
      <c r="C36" s="35"/>
      <c r="D36" s="32">
        <f t="shared" si="0"/>
        <v>0</v>
      </c>
      <c r="E36" s="14"/>
      <c r="F36" s="28" t="s">
        <v>56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142</v>
      </c>
      <c r="B37" s="89">
        <v>0.57999999999999996</v>
      </c>
      <c r="C37" s="35"/>
      <c r="D37" s="32">
        <f t="shared" si="0"/>
        <v>0</v>
      </c>
      <c r="E37" s="14"/>
      <c r="F37" s="28" t="s">
        <v>57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143</v>
      </c>
      <c r="B38" s="89">
        <v>0.72</v>
      </c>
      <c r="C38" s="35"/>
      <c r="D38" s="32">
        <f t="shared" si="0"/>
        <v>0</v>
      </c>
      <c r="E38" s="14"/>
      <c r="F38" s="28" t="s">
        <v>58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141</v>
      </c>
      <c r="B39" s="89">
        <v>0.34</v>
      </c>
      <c r="C39" s="35"/>
      <c r="D39" s="32">
        <f t="shared" si="0"/>
        <v>0</v>
      </c>
      <c r="E39" s="14"/>
      <c r="F39" s="28" t="s">
        <v>60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59</v>
      </c>
      <c r="B40" s="30">
        <v>0</v>
      </c>
      <c r="C40" s="35"/>
      <c r="D40" s="32">
        <f t="shared" si="0"/>
        <v>0</v>
      </c>
      <c r="E40" s="14"/>
      <c r="F40" s="95" t="s">
        <v>61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59</v>
      </c>
      <c r="B41" s="30">
        <v>0</v>
      </c>
      <c r="C41" s="35"/>
      <c r="D41" s="32">
        <f t="shared" si="0"/>
        <v>0</v>
      </c>
      <c r="E41" s="14"/>
      <c r="F41" s="28" t="s">
        <v>62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59</v>
      </c>
      <c r="B42" s="30">
        <v>0</v>
      </c>
      <c r="C42" s="35"/>
      <c r="D42" s="32">
        <f t="shared" si="0"/>
        <v>0</v>
      </c>
      <c r="E42" s="14"/>
      <c r="F42" s="28" t="s">
        <v>63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64</v>
      </c>
      <c r="B43" s="89">
        <v>7.68</v>
      </c>
      <c r="C43" s="35"/>
      <c r="D43" s="32">
        <f t="shared" si="0"/>
        <v>0</v>
      </c>
      <c r="E43" s="14"/>
      <c r="F43" s="28" t="s">
        <v>65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66</v>
      </c>
      <c r="B44" s="89">
        <v>5.22</v>
      </c>
      <c r="C44" s="35"/>
      <c r="D44" s="32">
        <f t="shared" si="0"/>
        <v>0</v>
      </c>
      <c r="E44" s="14"/>
      <c r="F44" s="28" t="s">
        <v>67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68</v>
      </c>
      <c r="B45" s="89">
        <v>71</v>
      </c>
      <c r="C45" s="35"/>
      <c r="D45" s="32">
        <f t="shared" si="0"/>
        <v>0</v>
      </c>
      <c r="E45" s="14"/>
      <c r="F45" s="42" t="s">
        <v>69</v>
      </c>
      <c r="G45" s="43"/>
      <c r="H45" s="28"/>
      <c r="I45" s="44">
        <f>SUM(I12:I44)</f>
        <v>0</v>
      </c>
    </row>
    <row r="46" spans="1:11" x14ac:dyDescent="0.25">
      <c r="A46" s="88" t="s">
        <v>70</v>
      </c>
      <c r="B46" s="89">
        <v>6.28</v>
      </c>
      <c r="C46" s="35"/>
      <c r="D46" s="32">
        <f t="shared" si="0"/>
        <v>0</v>
      </c>
      <c r="E46" s="14"/>
      <c r="F46" s="14"/>
      <c r="G46" s="14"/>
      <c r="H46" s="14"/>
      <c r="I46" s="14"/>
    </row>
    <row r="47" spans="1:11" x14ac:dyDescent="0.25">
      <c r="A47" s="88" t="s">
        <v>71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136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0" x14ac:dyDescent="0.25">
      <c r="A49" s="88" t="s">
        <v>137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0" x14ac:dyDescent="0.25">
      <c r="A50" s="88" t="s">
        <v>72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0" x14ac:dyDescent="0.25">
      <c r="A51" s="88" t="s">
        <v>139</v>
      </c>
      <c r="B51" s="89">
        <v>45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0" x14ac:dyDescent="0.25">
      <c r="A52" s="88" t="s">
        <v>140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0" ht="26.25" x14ac:dyDescent="0.25">
      <c r="A53" s="93" t="s">
        <v>144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</row>
    <row r="54" spans="1:10" x14ac:dyDescent="0.25">
      <c r="A54" s="25" t="s">
        <v>131</v>
      </c>
      <c r="B54" s="30">
        <v>8.75</v>
      </c>
      <c r="C54" s="35"/>
      <c r="D54" s="48">
        <f t="shared" si="0"/>
        <v>0</v>
      </c>
      <c r="E54" s="14"/>
      <c r="F54" s="14"/>
      <c r="G54" s="14"/>
      <c r="H54" s="14"/>
      <c r="I54" s="14"/>
    </row>
    <row r="55" spans="1:10" ht="15.75" thickBot="1" x14ac:dyDescent="0.3">
      <c r="A55" s="25" t="s">
        <v>73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0" ht="19.5" thickBot="1" x14ac:dyDescent="0.35">
      <c r="A56" s="42" t="s">
        <v>69</v>
      </c>
      <c r="B56" s="49"/>
      <c r="C56" s="28"/>
      <c r="D56" s="44">
        <f>SUM(D12:D55)*1.13</f>
        <v>0</v>
      </c>
      <c r="E56" s="14"/>
      <c r="F56" s="14"/>
      <c r="G56" s="14"/>
      <c r="H56" s="14"/>
      <c r="I56" s="14"/>
    </row>
    <row r="57" spans="1:10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0" ht="15.75" thickBot="1" x14ac:dyDescent="0.3">
      <c r="D58" s="5"/>
    </row>
    <row r="59" spans="1:10" ht="19.5" thickBot="1" x14ac:dyDescent="0.35">
      <c r="A59" s="20" t="s">
        <v>74</v>
      </c>
      <c r="B59" s="21" t="s">
        <v>11</v>
      </c>
      <c r="C59" s="22" t="s">
        <v>12</v>
      </c>
      <c r="D59" s="23" t="s">
        <v>0</v>
      </c>
      <c r="E59" s="50"/>
      <c r="F59" s="20" t="s">
        <v>75</v>
      </c>
      <c r="G59" s="21" t="s">
        <v>11</v>
      </c>
      <c r="H59" s="22" t="s">
        <v>12</v>
      </c>
      <c r="I59" s="23" t="s">
        <v>0</v>
      </c>
    </row>
    <row r="60" spans="1:10" x14ac:dyDescent="0.25">
      <c r="A60" s="88" t="s">
        <v>155</v>
      </c>
      <c r="B60" s="92">
        <v>9.0708000000000002</v>
      </c>
      <c r="C60" s="51"/>
      <c r="D60" s="52">
        <f>C60*B60</f>
        <v>0</v>
      </c>
      <c r="E60" s="53"/>
      <c r="F60" s="25" t="s">
        <v>76</v>
      </c>
      <c r="G60" s="51">
        <v>1</v>
      </c>
      <c r="H60" s="54"/>
      <c r="I60" s="52">
        <f>G60*H60</f>
        <v>0</v>
      </c>
      <c r="J60" s="55"/>
    </row>
    <row r="61" spans="1:10" x14ac:dyDescent="0.25">
      <c r="A61" s="56" t="s">
        <v>77</v>
      </c>
      <c r="B61" s="30">
        <v>0</v>
      </c>
      <c r="C61" s="51"/>
      <c r="D61" s="54">
        <f t="shared" ref="D61:D87" si="2">B61*C61</f>
        <v>0</v>
      </c>
      <c r="E61" s="25"/>
      <c r="F61" s="25" t="s">
        <v>78</v>
      </c>
      <c r="G61" s="57">
        <v>1.99</v>
      </c>
      <c r="H61" s="54"/>
      <c r="I61" s="54">
        <f t="shared" ref="I61:I87" si="3">G61*H61</f>
        <v>0</v>
      </c>
    </row>
    <row r="62" spans="1:10" x14ac:dyDescent="0.25">
      <c r="A62" s="88" t="s">
        <v>79</v>
      </c>
      <c r="B62" s="89">
        <v>0.44</v>
      </c>
      <c r="C62" s="51"/>
      <c r="D62" s="54">
        <f t="shared" si="2"/>
        <v>0</v>
      </c>
      <c r="E62" s="25"/>
      <c r="F62" s="88" t="s">
        <v>80</v>
      </c>
      <c r="G62" s="94">
        <v>2.4779</v>
      </c>
      <c r="H62" s="58"/>
      <c r="I62" s="54">
        <f t="shared" si="3"/>
        <v>0</v>
      </c>
    </row>
    <row r="63" spans="1:10" x14ac:dyDescent="0.25">
      <c r="A63" s="88" t="s">
        <v>147</v>
      </c>
      <c r="B63" s="89">
        <v>1.06</v>
      </c>
      <c r="C63" s="51"/>
      <c r="D63" s="54">
        <f t="shared" si="2"/>
        <v>0</v>
      </c>
      <c r="E63" s="59"/>
      <c r="F63" s="25" t="s">
        <v>81</v>
      </c>
      <c r="G63" s="57">
        <v>2.19</v>
      </c>
      <c r="H63" s="58"/>
      <c r="I63" s="54">
        <f t="shared" si="3"/>
        <v>0</v>
      </c>
    </row>
    <row r="64" spans="1:10" x14ac:dyDescent="0.25">
      <c r="A64" s="25" t="s">
        <v>82</v>
      </c>
      <c r="B64" s="30">
        <v>4.25</v>
      </c>
      <c r="C64" s="51"/>
      <c r="D64" s="54">
        <f t="shared" si="2"/>
        <v>0</v>
      </c>
      <c r="E64" s="59"/>
      <c r="F64" s="88" t="s">
        <v>83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150</v>
      </c>
      <c r="B65" s="91">
        <v>0.30969999999999998</v>
      </c>
      <c r="C65" s="51"/>
      <c r="D65" s="54">
        <f t="shared" si="2"/>
        <v>0</v>
      </c>
      <c r="E65" s="59"/>
      <c r="F65" s="25" t="s">
        <v>84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151</v>
      </c>
      <c r="B66" s="91">
        <v>3.5400000000000001E-2</v>
      </c>
      <c r="C66" s="51"/>
      <c r="D66" s="54">
        <f t="shared" si="2"/>
        <v>0</v>
      </c>
      <c r="E66" s="59"/>
      <c r="F66" s="25" t="s">
        <v>85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152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153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148</v>
      </c>
      <c r="B69" s="30">
        <v>0.28999999999999998</v>
      </c>
      <c r="C69" s="51"/>
      <c r="D69" s="54">
        <f t="shared" si="2"/>
        <v>0</v>
      </c>
      <c r="E69" s="59"/>
      <c r="F69" s="88" t="s">
        <v>86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87</v>
      </c>
      <c r="B70" s="30">
        <v>2.4</v>
      </c>
      <c r="C70" s="51"/>
      <c r="D70" s="54">
        <f t="shared" si="2"/>
        <v>0</v>
      </c>
      <c r="E70" s="59"/>
      <c r="F70" s="25" t="s">
        <v>88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89</v>
      </c>
      <c r="B71" s="89">
        <v>8.8499999999999995E-2</v>
      </c>
      <c r="C71" s="51"/>
      <c r="D71" s="54">
        <f t="shared" si="2"/>
        <v>0</v>
      </c>
      <c r="E71" s="59"/>
      <c r="F71" s="88" t="s">
        <v>90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91</v>
      </c>
      <c r="B72" s="30">
        <v>0.18</v>
      </c>
      <c r="C72" s="51"/>
      <c r="D72" s="54">
        <f t="shared" si="2"/>
        <v>0</v>
      </c>
      <c r="E72" s="59"/>
      <c r="F72" s="25" t="s">
        <v>92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93</v>
      </c>
      <c r="B73" s="89">
        <v>0.13270000000000001</v>
      </c>
      <c r="C73" s="51"/>
      <c r="D73" s="54">
        <f t="shared" si="2"/>
        <v>0</v>
      </c>
      <c r="E73" s="59"/>
      <c r="F73" s="88" t="s">
        <v>94</v>
      </c>
      <c r="G73" s="94">
        <v>1.1504000000000001</v>
      </c>
      <c r="H73" s="58"/>
      <c r="I73" s="54">
        <f t="shared" si="3"/>
        <v>0</v>
      </c>
    </row>
    <row r="74" spans="1:10" x14ac:dyDescent="0.25">
      <c r="A74" s="88" t="s">
        <v>149</v>
      </c>
      <c r="B74" s="89">
        <v>6.1899999999999997E-2</v>
      </c>
      <c r="C74" s="51"/>
      <c r="D74" s="54"/>
      <c r="E74" s="59"/>
      <c r="F74" s="88" t="s">
        <v>157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158</v>
      </c>
      <c r="G75" s="94">
        <v>10.575200000000001</v>
      </c>
      <c r="H75" s="58"/>
      <c r="I75" s="54"/>
    </row>
    <row r="76" spans="1:10" x14ac:dyDescent="0.25">
      <c r="A76" s="25" t="s">
        <v>132</v>
      </c>
      <c r="B76" s="30">
        <v>0.2</v>
      </c>
      <c r="C76" s="51"/>
      <c r="D76" s="54">
        <f t="shared" si="2"/>
        <v>0</v>
      </c>
      <c r="E76" s="59"/>
      <c r="F76" s="25" t="s">
        <v>133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95</v>
      </c>
      <c r="B77" s="30">
        <v>0.75</v>
      </c>
      <c r="C77" s="51"/>
      <c r="D77" s="54">
        <f t="shared" si="2"/>
        <v>0</v>
      </c>
      <c r="E77" s="25"/>
      <c r="F77" s="25" t="s">
        <v>96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97</v>
      </c>
      <c r="B78" s="30">
        <v>0.15</v>
      </c>
      <c r="C78" s="51"/>
      <c r="D78" s="54">
        <f t="shared" si="2"/>
        <v>0</v>
      </c>
      <c r="E78" s="25"/>
      <c r="F78" s="45" t="s">
        <v>98</v>
      </c>
      <c r="G78" s="60">
        <v>14.5</v>
      </c>
      <c r="H78" s="58"/>
      <c r="I78" s="58">
        <f t="shared" si="3"/>
        <v>0</v>
      </c>
      <c r="J78" s="55"/>
    </row>
    <row r="79" spans="1:10" x14ac:dyDescent="0.25">
      <c r="A79" s="88" t="s">
        <v>154</v>
      </c>
      <c r="B79" s="89">
        <v>2.5663999999999998</v>
      </c>
      <c r="C79" s="61"/>
      <c r="D79" s="58">
        <f t="shared" si="2"/>
        <v>0</v>
      </c>
      <c r="E79" s="25"/>
      <c r="F79" s="25" t="s">
        <v>99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165</v>
      </c>
      <c r="B80" s="30">
        <v>21.95</v>
      </c>
      <c r="C80" s="51"/>
      <c r="D80" s="54">
        <f t="shared" si="2"/>
        <v>0</v>
      </c>
      <c r="E80" s="25"/>
      <c r="F80" s="25" t="s">
        <v>100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101</v>
      </c>
      <c r="B81" s="30">
        <v>2.15</v>
      </c>
      <c r="C81" s="51"/>
      <c r="D81" s="54">
        <f t="shared" si="2"/>
        <v>0</v>
      </c>
      <c r="E81" s="25"/>
      <c r="F81" s="25" t="s">
        <v>102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103</v>
      </c>
      <c r="B82" s="30">
        <v>0</v>
      </c>
      <c r="C82" s="51"/>
      <c r="D82" s="54">
        <f t="shared" si="2"/>
        <v>0</v>
      </c>
      <c r="E82" s="25"/>
      <c r="F82" s="25" t="s">
        <v>104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105</v>
      </c>
      <c r="B83" s="37">
        <v>2.35</v>
      </c>
      <c r="C83" s="61"/>
      <c r="D83" s="58">
        <f t="shared" si="2"/>
        <v>0</v>
      </c>
      <c r="E83" s="25"/>
      <c r="F83" s="25" t="s">
        <v>106</v>
      </c>
      <c r="G83" s="57">
        <v>0.1</v>
      </c>
      <c r="H83" s="58"/>
      <c r="I83" s="54">
        <f t="shared" si="3"/>
        <v>0</v>
      </c>
    </row>
    <row r="84" spans="1:9" x14ac:dyDescent="0.25">
      <c r="A84" s="25" t="s">
        <v>107</v>
      </c>
      <c r="B84" s="30">
        <v>1</v>
      </c>
      <c r="C84" s="51"/>
      <c r="D84" s="54">
        <f t="shared" si="2"/>
        <v>0</v>
      </c>
      <c r="E84" s="25"/>
      <c r="F84" s="25" t="s">
        <v>108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156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134</v>
      </c>
      <c r="G86" s="94">
        <v>8.59</v>
      </c>
      <c r="H86" s="58"/>
      <c r="I86" s="62">
        <f t="shared" si="3"/>
        <v>0</v>
      </c>
    </row>
    <row r="87" spans="1:9" ht="15.75" thickBot="1" x14ac:dyDescent="0.3">
      <c r="A87" s="25" t="s">
        <v>109</v>
      </c>
      <c r="B87" s="30">
        <v>1</v>
      </c>
      <c r="C87" s="51"/>
      <c r="D87" s="62">
        <f t="shared" si="2"/>
        <v>0</v>
      </c>
      <c r="E87" s="25"/>
      <c r="F87" s="25" t="s">
        <v>110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69</v>
      </c>
      <c r="B88" s="49"/>
      <c r="C88" s="28"/>
      <c r="D88" s="44">
        <f>SUM(D60:D87)*1.13</f>
        <v>0</v>
      </c>
      <c r="E88" s="14"/>
      <c r="F88" s="42" t="s">
        <v>69</v>
      </c>
      <c r="G88" s="14"/>
      <c r="H88" s="14"/>
      <c r="I88" s="63">
        <f>SUM(I60:I87)*1.13</f>
        <v>0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111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112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113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114</v>
      </c>
      <c r="B96" s="68"/>
      <c r="C96" s="70">
        <f>C94*C95</f>
        <v>0</v>
      </c>
    </row>
    <row r="97" spans="1:3" ht="15.75" hidden="1" thickBot="1" x14ac:dyDescent="0.3">
      <c r="A97" s="1" t="s">
        <v>115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112</v>
      </c>
      <c r="B100" s="65"/>
      <c r="C100" s="66">
        <v>1617</v>
      </c>
    </row>
    <row r="101" spans="1:3" hidden="1" x14ac:dyDescent="0.25">
      <c r="A101" s="67" t="s">
        <v>116</v>
      </c>
      <c r="B101" s="68"/>
      <c r="C101" s="69">
        <v>0</v>
      </c>
    </row>
    <row r="102" spans="1:3" hidden="1" x14ac:dyDescent="0.25">
      <c r="A102" s="67" t="s">
        <v>114</v>
      </c>
      <c r="B102" s="68"/>
      <c r="C102" s="70">
        <f>C100*C101</f>
        <v>0</v>
      </c>
    </row>
    <row r="103" spans="1:3" ht="15.75" hidden="1" thickBot="1" x14ac:dyDescent="0.3">
      <c r="A103" s="1" t="s">
        <v>115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0" t="s">
        <v>117</v>
      </c>
      <c r="B106" s="121"/>
      <c r="C106" s="122"/>
    </row>
    <row r="107" spans="1:3" hidden="1" x14ac:dyDescent="0.25">
      <c r="A107" s="64" t="s">
        <v>118</v>
      </c>
      <c r="B107" s="65"/>
      <c r="C107" s="66">
        <v>1617</v>
      </c>
    </row>
    <row r="108" spans="1:3" hidden="1" x14ac:dyDescent="0.25">
      <c r="A108" s="67" t="s">
        <v>119</v>
      </c>
      <c r="B108" s="68"/>
      <c r="C108" s="69">
        <v>0</v>
      </c>
    </row>
    <row r="109" spans="1:3" hidden="1" x14ac:dyDescent="0.25">
      <c r="A109" s="67" t="s">
        <v>114</v>
      </c>
      <c r="B109" s="68"/>
      <c r="C109" s="70">
        <f>C107*C108</f>
        <v>0</v>
      </c>
    </row>
    <row r="110" spans="1:3" ht="15.75" hidden="1" thickBot="1" x14ac:dyDescent="0.3">
      <c r="A110" s="1" t="s">
        <v>115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3" t="s">
        <v>120</v>
      </c>
      <c r="B113" s="124"/>
      <c r="C113" s="125"/>
    </row>
    <row r="114" spans="1:7" ht="15.75" hidden="1" x14ac:dyDescent="0.25">
      <c r="A114" s="73" t="s">
        <v>121</v>
      </c>
      <c r="B114" s="74"/>
      <c r="C114" s="75">
        <v>0</v>
      </c>
    </row>
    <row r="115" spans="1:7" ht="15.75" hidden="1" x14ac:dyDescent="0.25">
      <c r="A115" s="73" t="s">
        <v>122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3" t="s">
        <v>120</v>
      </c>
      <c r="B119" s="124"/>
      <c r="C119" s="125"/>
    </row>
    <row r="120" spans="1:7" ht="15.75" hidden="1" x14ac:dyDescent="0.25">
      <c r="A120" s="73" t="s">
        <v>121</v>
      </c>
      <c r="B120" s="74"/>
      <c r="C120" s="75">
        <v>0</v>
      </c>
    </row>
    <row r="121" spans="1:7" ht="15.75" hidden="1" x14ac:dyDescent="0.25">
      <c r="A121" s="81" t="s">
        <v>123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3" t="s">
        <v>124</v>
      </c>
      <c r="B124" s="124"/>
      <c r="C124" s="125"/>
      <c r="D124" s="123" t="s">
        <v>160</v>
      </c>
      <c r="E124" s="124"/>
      <c r="F124" s="124"/>
      <c r="G124" s="125"/>
    </row>
    <row r="125" spans="1:7" ht="15.75" x14ac:dyDescent="0.25">
      <c r="A125" s="82" t="s">
        <v>125</v>
      </c>
      <c r="B125" s="74">
        <v>0</v>
      </c>
      <c r="C125" s="83">
        <f>D56</f>
        <v>0</v>
      </c>
      <c r="D125" s="84"/>
      <c r="E125" s="85"/>
      <c r="F125" s="85"/>
      <c r="G125" s="66">
        <f>C125*1.1</f>
        <v>0</v>
      </c>
    </row>
    <row r="126" spans="1:7" ht="15.75" x14ac:dyDescent="0.25">
      <c r="A126" s="82" t="s">
        <v>126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127</v>
      </c>
      <c r="B127" s="74">
        <v>0</v>
      </c>
      <c r="C127" s="83">
        <f>I88</f>
        <v>0</v>
      </c>
      <c r="D127" s="86"/>
      <c r="E127" s="5"/>
      <c r="F127" s="5"/>
      <c r="G127" s="87">
        <f>C127*1.1</f>
        <v>0</v>
      </c>
    </row>
    <row r="128" spans="1:7" ht="15.75" x14ac:dyDescent="0.25">
      <c r="A128" s="82" t="s">
        <v>128</v>
      </c>
      <c r="B128" s="74">
        <v>0</v>
      </c>
      <c r="C128" s="83">
        <v>300</v>
      </c>
      <c r="D128" s="86"/>
      <c r="E128" s="5"/>
      <c r="F128" s="5"/>
      <c r="G128" s="87">
        <f>C128*1.1</f>
        <v>330</v>
      </c>
    </row>
    <row r="129" spans="1:12" ht="15.75" x14ac:dyDescent="0.25">
      <c r="A129" s="82" t="s">
        <v>129</v>
      </c>
      <c r="B129" s="74">
        <v>0</v>
      </c>
      <c r="C129" s="83">
        <v>36</v>
      </c>
      <c r="D129" s="86"/>
      <c r="E129" s="5"/>
      <c r="F129" s="5"/>
      <c r="G129" s="87">
        <v>125</v>
      </c>
    </row>
    <row r="130" spans="1:12" ht="16.5" thickBot="1" x14ac:dyDescent="0.3">
      <c r="A130" s="82" t="s">
        <v>159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  <c r="J130">
        <v>503.43</v>
      </c>
      <c r="K130">
        <f>J130*1.03</f>
        <v>518.53290000000004</v>
      </c>
      <c r="L130">
        <f>K130*1.13</f>
        <v>585.94217700000002</v>
      </c>
    </row>
    <row r="131" spans="1:12" ht="16.5" thickBot="1" x14ac:dyDescent="0.3">
      <c r="A131" s="106" t="s">
        <v>130</v>
      </c>
      <c r="B131" s="104">
        <f>SUM(B125:B130)</f>
        <v>0</v>
      </c>
      <c r="C131" s="107">
        <f>SUM(C125:C130)</f>
        <v>356</v>
      </c>
      <c r="D131" s="105"/>
      <c r="E131" s="108"/>
      <c r="F131" s="108"/>
      <c r="G131" s="109">
        <f>SUM(G125:G130)</f>
        <v>475</v>
      </c>
    </row>
    <row r="133" spans="1:12" x14ac:dyDescent="0.25">
      <c r="G133" s="2"/>
    </row>
    <row r="135" spans="1:12" x14ac:dyDescent="0.25">
      <c r="G135" s="2"/>
    </row>
    <row r="136" spans="1:12" x14ac:dyDescent="0.25">
      <c r="G136" s="3"/>
    </row>
    <row r="137" spans="1:12" x14ac:dyDescent="0.25">
      <c r="G137" s="2"/>
    </row>
    <row r="138" spans="1:12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1"/>
  <sheetViews>
    <sheetView tabSelected="1" workbookViewId="0">
      <selection activeCell="C30" sqref="C30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6" spans="2:14" x14ac:dyDescent="0.25">
      <c r="B6" s="113" t="s">
        <v>4</v>
      </c>
      <c r="C6" s="113" t="s">
        <v>3</v>
      </c>
      <c r="D6" s="113" t="s">
        <v>2</v>
      </c>
      <c r="E6" s="114" t="s">
        <v>1</v>
      </c>
    </row>
    <row r="7" spans="2:14" ht="18.75" customHeight="1" x14ac:dyDescent="0.25">
      <c r="B7" s="102">
        <v>1</v>
      </c>
      <c r="C7" s="110" t="s">
        <v>169</v>
      </c>
      <c r="D7" s="111">
        <v>656.84</v>
      </c>
      <c r="E7" s="112">
        <f>D7*B7</f>
        <v>656.84</v>
      </c>
    </row>
    <row r="8" spans="2:14" x14ac:dyDescent="0.25">
      <c r="B8" s="98"/>
      <c r="C8" s="99" t="s">
        <v>161</v>
      </c>
      <c r="D8" s="96"/>
      <c r="E8" s="103"/>
    </row>
    <row r="9" spans="2:14" x14ac:dyDescent="0.25">
      <c r="B9" s="98"/>
      <c r="C9" s="99" t="s">
        <v>162</v>
      </c>
      <c r="D9" s="96"/>
      <c r="E9" s="103"/>
    </row>
    <row r="10" spans="2:14" ht="15.75" customHeight="1" x14ac:dyDescent="0.25">
      <c r="B10" s="98"/>
      <c r="C10" s="99" t="s">
        <v>163</v>
      </c>
      <c r="D10" s="96"/>
      <c r="E10" s="103"/>
    </row>
    <row r="11" spans="2:14" ht="15.75" customHeight="1" x14ac:dyDescent="0.25">
      <c r="B11" s="98"/>
      <c r="C11" s="99" t="s">
        <v>166</v>
      </c>
      <c r="D11" s="96"/>
      <c r="E11" s="103"/>
    </row>
    <row r="12" spans="2:14" x14ac:dyDescent="0.25">
      <c r="B12" s="98"/>
      <c r="C12" s="100" t="s">
        <v>167</v>
      </c>
      <c r="D12" s="96"/>
      <c r="E12" s="97"/>
      <c r="F12" s="5"/>
    </row>
    <row r="13" spans="2:14" x14ac:dyDescent="0.25">
      <c r="B13" s="118"/>
      <c r="C13" s="115" t="s">
        <v>168</v>
      </c>
      <c r="D13" s="97"/>
      <c r="E13" s="97"/>
      <c r="F13" s="5"/>
    </row>
    <row r="14" spans="2:14" x14ac:dyDescent="0.25">
      <c r="B14" s="101"/>
      <c r="C14" s="101"/>
      <c r="D14" s="116" t="s">
        <v>0</v>
      </c>
      <c r="E14" s="117">
        <f>SUM(E7:E13)</f>
        <v>656.84</v>
      </c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5"/>
      <c r="M16" s="5"/>
      <c r="N16" s="5"/>
    </row>
    <row r="17" spans="4:14" x14ac:dyDescent="0.25">
      <c r="J17" s="5"/>
      <c r="K17" s="5"/>
      <c r="L17" s="6"/>
      <c r="M17" s="5"/>
      <c r="N17" s="5"/>
    </row>
    <row r="18" spans="4:14" x14ac:dyDescent="0.25">
      <c r="J18" s="5"/>
      <c r="K18" s="5"/>
      <c r="L18" s="5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J21" s="5"/>
      <c r="K21" s="5"/>
      <c r="L21" s="7"/>
      <c r="M21" s="5"/>
      <c r="N21" s="5"/>
    </row>
    <row r="22" spans="4:14" x14ac:dyDescent="0.25">
      <c r="D22" s="4"/>
      <c r="J22" s="5"/>
      <c r="K22" s="5"/>
      <c r="L22" s="8"/>
      <c r="M22" s="5"/>
      <c r="N22" s="5"/>
    </row>
    <row r="23" spans="4:14" x14ac:dyDescent="0.25">
      <c r="D23" s="4"/>
      <c r="J23" s="5"/>
      <c r="K23" s="5"/>
      <c r="L23" s="5"/>
      <c r="M23" s="5"/>
      <c r="N23" s="5"/>
    </row>
    <row r="24" spans="4:14" x14ac:dyDescent="0.25">
      <c r="J24" s="5"/>
      <c r="K24" s="9"/>
      <c r="L24" s="8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  <row r="51" spans="10:14" x14ac:dyDescent="0.25">
      <c r="J51" s="5"/>
      <c r="K51" s="5"/>
      <c r="L51" s="5"/>
      <c r="M51" s="5"/>
      <c r="N51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2021-05-31T15:22:56Z</dcterms:modified>
</cp:coreProperties>
</file>