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4-20-102-oscarcardon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0" i="5" l="1"/>
  <c r="G128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2" i="3" s="1"/>
  <c r="C131" i="5" l="1"/>
  <c r="F125" i="5"/>
  <c r="G125" i="5" s="1"/>
  <c r="G131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<sst xmlns="http://schemas.openxmlformats.org/spreadsheetml/2006/main" count="192" uniqueCount="168">
  <si>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</si>
  <si>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</si>
  <si>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</si>
  <si>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</si>
  <si>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</si>
  <si>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</si>
  <si>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</si>
  <si>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</si>
  <si>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</si>
  <si>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</si>
  <si>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</si>
  <si>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</si>
  <si>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</si>
  <si>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</si>
  <si>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</si>
  <si>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</si>
  <si>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</si>
  <si>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</si>
  <si>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</si>
  <si>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</si>
  <si>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</si>
  <si>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</si>
  <si>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</si>
  <si>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</si>
  <si>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</si>
  <si>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</si>
  <si>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</si>
  <si>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</si>
  <si>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</si>
  <si>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</si>
  <si>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</si>
  <si>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</si>
  <si>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</si>
  <si>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</si>
  <si>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</si>
  <si>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</si>
  <si>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</si>
  <si>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</si>
  <si>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</si>
  <si>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</si>
  <si>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</si>
  <si>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</si>
  <si>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</si>
  <si>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</si>
  <si>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</si>
  <si>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</si>
  <si>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</si>
  <si>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</si>
  <si>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</si>
  <si>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</si>
  <si>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</si>
  <si>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</si>
  <si>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</si>
  <si>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</si>
  <si>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</si>
  <si>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</si>
  <si>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</si>
  <si>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</si>
  <si>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</si>
  <si>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</si>
  <si>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</si>
  <si>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</si>
  <si>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</si>
  <si>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</si>
  <si>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</si>
  <si>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</si>
  <si>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</si>
  <si>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</si>
  <si>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</si>
  <si>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</si>
  <si>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</si>
  <si>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</si>
  <si>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</si>
  <si>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</si>
  <si>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</si>
  <si>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</si>
  <si>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</si>
  <si>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</si>
  <si>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</si>
  <si>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</si>
  <si>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</si>
  <si>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</si>
  <si>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</si>
  <si>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</si>
  <si>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</si>
  <si>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</si>
  <si>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</si>
  <si>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</si>
  <si>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</si>
  <si>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</si>
  <si>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</si>
  <si>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</si>
  <si>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</si>
  <si>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</si>
  <si>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</si>
  <si>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</si>
  <si>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</si>
  <si>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</si>
  <si>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</si>
  <si>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</si>
  <si>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</si>
  <si>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</si>
  <si>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</si>
  <si>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</si>
  <si>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</si>
  <si>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</si>
  <si>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</si>
  <si>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</si>
  <si>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</si>
  <si>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</si>
  <si>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</si>
  <si>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</si>
  <si>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</si>
  <si>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</si>
  <si>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</si>
  <si>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</si>
  <si>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</si>
  <si>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</si>
  <si>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</si>
  <si>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</si>
  <si>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</si>
  <si>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</si>
  <si>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</si>
  <si>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</si>
  <si>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</si>
  <si>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</si>
  <si>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</si>
  <si>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</si>
  <si>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</si>
  <si>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</si>
  <si>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</si>
  <si>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</si>
  <si>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</si>
  <si>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</si>
  <si>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</si>
  <si>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</si>
  <si>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</si>
  <si>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</si>
  <si>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</si>
  <si>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</si>
  <si>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</si>
  <si>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</si>
  <si>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</si>
  <si>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</si>
  <si>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</si>
  <si>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</si>
  <si>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</si>
  <si>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</si>
  <si>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</si>
  <si>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</si>
  <si>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</si>
  <si>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</si>
  <si>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</si>
  <si>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</si>
  <si>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</si>
  <si>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</si>
  <si>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</si>
  <si>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</si>
  <si>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</si>
  <si>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</si>
  <si>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</si>
  <si>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</si>
  <si>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</si>
  <si>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</si>
  <si>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</si>
  <si>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</si>
  <si>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</si>
  <si>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 Split inverter 12,000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</si>
</sst>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32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123" activePane="bottomLeft" state="frozen"/>
      <selection pane="bottomLeft" activeCell="D29" sqref="D29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3" t="s">
        <v>6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>
        <v>10</v>
      </c>
      <c r="D16" s="33">
        <f t="shared" si="0"/>
        <v>11.299999999999999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42</v>
      </c>
      <c r="B26" s="95">
        <v>1</v>
      </c>
      <c r="C26" s="36">
        <v>3</v>
      </c>
      <c r="D26" s="33">
        <f t="shared" si="0"/>
        <v>3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136</v>
      </c>
      <c r="B29" s="95">
        <v>1</v>
      </c>
      <c r="C29" s="36">
        <v>6</v>
      </c>
      <c r="D29" s="33">
        <f t="shared" si="0"/>
        <v>6</v>
      </c>
      <c r="E29" s="15"/>
      <c r="F29" s="96" t="s">
        <v>139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146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147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50</v>
      </c>
      <c r="B33" s="95">
        <v>15.74</v>
      </c>
      <c r="C33" s="36">
        <v>1</v>
      </c>
      <c r="D33" s="33">
        <f t="shared" si="0"/>
        <v>15.74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52</v>
      </c>
      <c r="B34" s="95">
        <v>1.55</v>
      </c>
      <c r="C34" s="36">
        <v>4</v>
      </c>
      <c r="D34" s="33">
        <f t="shared" si="0"/>
        <v>6.2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143</v>
      </c>
      <c r="B37" s="95">
        <v>0.57999999999999996</v>
      </c>
      <c r="C37" s="36">
        <v>4</v>
      </c>
      <c r="D37" s="33">
        <f t="shared" si="0"/>
        <v>2.3199999999999998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144</v>
      </c>
      <c r="B38" s="95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142</v>
      </c>
      <c r="B39" s="95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>
        <v>4</v>
      </c>
      <c r="D40" s="33">
        <f t="shared" si="0"/>
        <v>0</v>
      </c>
      <c r="E40" s="15"/>
      <c r="F40" s="101" t="s">
        <v>62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65</v>
      </c>
      <c r="B43" s="95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67</v>
      </c>
      <c r="B44" s="95">
        <v>5.22</v>
      </c>
      <c r="C44" s="36">
        <v>2</v>
      </c>
      <c r="D44" s="33">
        <f t="shared" si="0"/>
        <v>10.44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69</v>
      </c>
      <c r="B45" s="95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4" t="s">
        <v>71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72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137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138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73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140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141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145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132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62.149999999999991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11</v>
      </c>
      <c r="C59" s="23" t="s">
        <v>12</v>
      </c>
      <c r="D59" s="24" t="s">
        <v>0</v>
      </c>
      <c r="E59" s="51"/>
      <c r="F59" s="21" t="s">
        <v>76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156</v>
      </c>
      <c r="B60" s="98">
        <v>9.0708000000000002</v>
      </c>
      <c r="C60" s="52"/>
      <c r="D60" s="53">
        <f>C60*B60</f>
        <v>0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80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81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148</v>
      </c>
      <c r="B63" s="95">
        <v>1.06</v>
      </c>
      <c r="C63" s="52"/>
      <c r="D63" s="55">
        <f t="shared" si="2"/>
        <v>0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4" t="s">
        <v>84</v>
      </c>
      <c r="G64" s="100">
        <v>1.177</v>
      </c>
      <c r="H64" s="59">
        <v>12</v>
      </c>
      <c r="I64" s="55">
        <f t="shared" si="3"/>
        <v>14.124000000000001</v>
      </c>
    </row>
    <row r="65" spans="1:10" x14ac:dyDescent="0.25">
      <c r="A65" s="94" t="s">
        <v>151</v>
      </c>
      <c r="B65" s="97">
        <v>0.30969999999999998</v>
      </c>
      <c r="C65" s="52"/>
      <c r="D65" s="55">
        <f t="shared" si="2"/>
        <v>0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152</v>
      </c>
      <c r="B66" s="97">
        <v>3.5400000000000001E-2</v>
      </c>
      <c r="C66" s="52"/>
      <c r="D66" s="55">
        <f t="shared" si="2"/>
        <v>0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153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154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149</v>
      </c>
      <c r="B69" s="31">
        <v>0.28999999999999998</v>
      </c>
      <c r="C69" s="52"/>
      <c r="D69" s="55">
        <f t="shared" si="2"/>
        <v>0</v>
      </c>
      <c r="E69" s="60"/>
      <c r="F69" s="94" t="s">
        <v>87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52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90</v>
      </c>
      <c r="B71" s="95">
        <v>8.8499999999999995E-2</v>
      </c>
      <c r="C71" s="52"/>
      <c r="D71" s="55">
        <f t="shared" si="2"/>
        <v>0</v>
      </c>
      <c r="E71" s="60"/>
      <c r="F71" s="94" t="s">
        <v>91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163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93</v>
      </c>
      <c r="B73" s="95">
        <v>0.13270000000000001</v>
      </c>
      <c r="C73" s="52"/>
      <c r="D73" s="55">
        <f t="shared" si="2"/>
        <v>0</v>
      </c>
      <c r="E73" s="60"/>
      <c r="F73" s="94" t="s">
        <v>94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150</v>
      </c>
      <c r="B74" s="95">
        <v>6.1899999999999997E-2</v>
      </c>
      <c r="C74" s="52"/>
      <c r="D74" s="55"/>
      <c r="E74" s="60"/>
      <c r="F74" s="94" t="s">
        <v>158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159</v>
      </c>
      <c r="G75" s="100">
        <v>10.575200000000001</v>
      </c>
      <c r="H75" s="59"/>
      <c r="I75" s="55"/>
    </row>
    <row r="76" spans="1:10" x14ac:dyDescent="0.25">
      <c r="A76" s="26" t="s">
        <v>133</v>
      </c>
      <c r="B76" s="31">
        <v>0.2</v>
      </c>
      <c r="C76" s="52"/>
      <c r="D76" s="55">
        <f t="shared" si="2"/>
        <v>0</v>
      </c>
      <c r="E76" s="60"/>
      <c r="F76" s="26" t="s">
        <v>134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95</v>
      </c>
      <c r="B77" s="31">
        <v>0.75</v>
      </c>
      <c r="C77" s="52"/>
      <c r="D77" s="55">
        <f t="shared" si="2"/>
        <v>0</v>
      </c>
      <c r="E77" s="26"/>
      <c r="F77" s="26" t="s">
        <v>96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97</v>
      </c>
      <c r="B78" s="31">
        <v>0.15</v>
      </c>
      <c r="C78" s="52"/>
      <c r="D78" s="55">
        <f t="shared" si="2"/>
        <v>0</v>
      </c>
      <c r="E78" s="26"/>
      <c r="F78" s="46" t="s">
        <v>98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155</v>
      </c>
      <c r="B79" s="95">
        <v>2.5663999999999998</v>
      </c>
      <c r="C79" s="62"/>
      <c r="D79" s="59">
        <f t="shared" si="2"/>
        <v>0</v>
      </c>
      <c r="E79" s="26"/>
      <c r="F79" s="26" t="s">
        <v>99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100</v>
      </c>
      <c r="B80" s="31">
        <v>21.95</v>
      </c>
      <c r="C80" s="52"/>
      <c r="D80" s="55">
        <f t="shared" si="2"/>
        <v>0</v>
      </c>
      <c r="E80" s="26"/>
      <c r="F80" s="26" t="s">
        <v>101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102</v>
      </c>
      <c r="B81" s="31">
        <v>2.15</v>
      </c>
      <c r="C81" s="52"/>
      <c r="D81" s="55">
        <f t="shared" si="2"/>
        <v>0</v>
      </c>
      <c r="E81" s="26"/>
      <c r="F81" s="26" t="s">
        <v>103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104</v>
      </c>
      <c r="B82" s="31">
        <v>0</v>
      </c>
      <c r="C82" s="52"/>
      <c r="D82" s="55">
        <f t="shared" si="2"/>
        <v>0</v>
      </c>
      <c r="E82" s="26"/>
      <c r="F82" s="26" t="s">
        <v>105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106</v>
      </c>
      <c r="B83" s="38">
        <v>2.35</v>
      </c>
      <c r="C83" s="62">
        <v>2</v>
      </c>
      <c r="D83" s="59">
        <f t="shared" si="2"/>
        <v>4.7</v>
      </c>
      <c r="E83" s="26"/>
      <c r="F83" s="26" t="s">
        <v>164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107</v>
      </c>
      <c r="B84" s="31">
        <v>1</v>
      </c>
      <c r="C84" s="52">
        <v>16</v>
      </c>
      <c r="D84" s="55">
        <f t="shared" si="2"/>
        <v>16</v>
      </c>
      <c r="E84" s="26"/>
      <c r="F84" s="26" t="s">
        <v>108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157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135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109</v>
      </c>
      <c r="B87" s="31">
        <v>1</v>
      </c>
      <c r="C87" s="52"/>
      <c r="D87" s="63">
        <f t="shared" si="2"/>
        <v>0</v>
      </c>
      <c r="E87" s="26"/>
      <c r="F87" s="26" t="s">
        <v>110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0" t="s">
        <v>70</v>
      </c>
      <c r="B88" s="111"/>
      <c r="C88" s="112"/>
      <c r="D88" s="113">
        <f>SUM(D60:D87)*1.13</f>
        <v>23.888199999999998</v>
      </c>
      <c r="E88" s="114"/>
      <c r="F88" s="110" t="s">
        <v>70</v>
      </c>
      <c r="G88" s="15"/>
      <c r="H88" s="15"/>
      <c r="I88" s="64">
        <f>SUM(I60:I87)*1.13</f>
        <v>29.463619999999995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111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112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113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114</v>
      </c>
      <c r="B96" s="69"/>
      <c r="C96" s="71">
        <f>C94*C95</f>
        <v>0</v>
      </c>
    </row>
    <row r="97" spans="1:3" ht="15.75" hidden="1" thickBot="1" x14ac:dyDescent="0.3">
      <c r="A97" s="1" t="s">
        <v>115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112</v>
      </c>
      <c r="B100" s="66"/>
      <c r="C100" s="67">
        <v>1617</v>
      </c>
    </row>
    <row r="101" spans="1:3" hidden="1" x14ac:dyDescent="0.25">
      <c r="A101" s="68" t="s">
        <v>116</v>
      </c>
      <c r="B101" s="69"/>
      <c r="C101" s="70">
        <v>0</v>
      </c>
    </row>
    <row r="102" spans="1:3" hidden="1" x14ac:dyDescent="0.25">
      <c r="A102" s="68" t="s">
        <v>114</v>
      </c>
      <c r="B102" s="69"/>
      <c r="C102" s="71">
        <f>C100*C101</f>
        <v>0</v>
      </c>
    </row>
    <row r="103" spans="1:3" ht="15.75" hidden="1" thickBot="1" x14ac:dyDescent="0.3">
      <c r="A103" s="1" t="s">
        <v>115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117</v>
      </c>
      <c r="B106" s="125"/>
      <c r="C106" s="126"/>
    </row>
    <row r="107" spans="1:3" hidden="1" x14ac:dyDescent="0.25">
      <c r="A107" s="65" t="s">
        <v>118</v>
      </c>
      <c r="B107" s="66"/>
      <c r="C107" s="67">
        <v>1617</v>
      </c>
    </row>
    <row r="108" spans="1:3" hidden="1" x14ac:dyDescent="0.25">
      <c r="A108" s="68" t="s">
        <v>119</v>
      </c>
      <c r="B108" s="69"/>
      <c r="C108" s="70">
        <v>0</v>
      </c>
    </row>
    <row r="109" spans="1:3" hidden="1" x14ac:dyDescent="0.25">
      <c r="A109" s="68" t="s">
        <v>114</v>
      </c>
      <c r="B109" s="69"/>
      <c r="C109" s="71">
        <f>C107*C108</f>
        <v>0</v>
      </c>
    </row>
    <row r="110" spans="1:3" ht="15.75" hidden="1" thickBot="1" x14ac:dyDescent="0.3">
      <c r="A110" s="1" t="s">
        <v>115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7" t="s">
        <v>120</v>
      </c>
      <c r="B113" s="128"/>
      <c r="C113" s="129"/>
    </row>
    <row r="114" spans="1:7" ht="15.75" hidden="1" x14ac:dyDescent="0.25">
      <c r="A114" s="74" t="s">
        <v>121</v>
      </c>
      <c r="B114" s="75"/>
      <c r="C114" s="76">
        <v>0</v>
      </c>
    </row>
    <row r="115" spans="1:7" ht="15.75" hidden="1" x14ac:dyDescent="0.25">
      <c r="A115" s="74" t="s">
        <v>122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7" t="s">
        <v>120</v>
      </c>
      <c r="B119" s="128"/>
      <c r="C119" s="129"/>
    </row>
    <row r="120" spans="1:7" ht="15.75" hidden="1" x14ac:dyDescent="0.25">
      <c r="A120" s="74" t="s">
        <v>121</v>
      </c>
      <c r="B120" s="75"/>
      <c r="C120" s="76">
        <v>0</v>
      </c>
    </row>
    <row r="121" spans="1:7" ht="15.75" hidden="1" x14ac:dyDescent="0.25">
      <c r="A121" s="82" t="s">
        <v>123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7" t="s">
        <v>124</v>
      </c>
      <c r="B124" s="128"/>
      <c r="C124" s="129"/>
      <c r="D124" s="127" t="s">
        <v>125</v>
      </c>
      <c r="E124" s="128"/>
      <c r="F124" s="128"/>
      <c r="G124" s="129"/>
    </row>
    <row r="125" spans="1:7" ht="15.75" x14ac:dyDescent="0.25">
      <c r="A125" s="83" t="s">
        <v>126</v>
      </c>
      <c r="B125" s="75">
        <v>0</v>
      </c>
      <c r="C125" s="84">
        <f>D56*1.1</f>
        <v>68.364999999999995</v>
      </c>
      <c r="D125" s="85">
        <v>0.1</v>
      </c>
      <c r="E125" s="86"/>
      <c r="F125" s="86">
        <f>C125*D125</f>
        <v>6.8365</v>
      </c>
      <c r="G125" s="67">
        <f>C125+F125</f>
        <v>75.201499999999996</v>
      </c>
    </row>
    <row r="126" spans="1:7" ht="15.75" x14ac:dyDescent="0.25">
      <c r="A126" s="83" t="s">
        <v>127</v>
      </c>
      <c r="B126" s="75">
        <v>0</v>
      </c>
      <c r="C126" s="84">
        <f>D88*1.1</f>
        <v>26.27702</v>
      </c>
      <c r="D126" s="87">
        <v>0.1</v>
      </c>
      <c r="E126" s="6"/>
      <c r="F126" s="6">
        <f>C126*D126</f>
        <v>2.6277020000000002</v>
      </c>
      <c r="G126" s="88">
        <f>C126+F126</f>
        <v>28.904722</v>
      </c>
    </row>
    <row r="127" spans="1:7" ht="15.75" x14ac:dyDescent="0.25">
      <c r="A127" s="83" t="s">
        <v>128</v>
      </c>
      <c r="B127" s="75">
        <v>0</v>
      </c>
      <c r="C127" s="84">
        <f>I88*1.1</f>
        <v>32.409981999999999</v>
      </c>
      <c r="D127" s="87">
        <v>0.1</v>
      </c>
      <c r="E127" s="6"/>
      <c r="F127" s="6">
        <f>C127*D127</f>
        <v>3.2409981999999999</v>
      </c>
      <c r="G127" s="88">
        <f>C127+F127</f>
        <v>35.650980199999999</v>
      </c>
    </row>
    <row r="128" spans="1:7" ht="15.75" x14ac:dyDescent="0.25">
      <c r="A128" s="83" t="s">
        <v>129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130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162</v>
      </c>
      <c r="B130" s="75">
        <v>0</v>
      </c>
      <c r="C130" s="84">
        <v>25</v>
      </c>
      <c r="D130" s="87"/>
      <c r="E130" s="6"/>
      <c r="F130" s="6"/>
      <c r="G130" s="88">
        <f>C130</f>
        <v>25</v>
      </c>
    </row>
    <row r="131" spans="1:7" ht="16.5" thickBot="1" x14ac:dyDescent="0.3">
      <c r="A131" s="89" t="s">
        <v>131</v>
      </c>
      <c r="B131" s="90">
        <f>SUM(B125:B129)</f>
        <v>0</v>
      </c>
      <c r="C131" s="91">
        <f>SUM(C125:C129)</f>
        <v>162.05200200000002</v>
      </c>
      <c r="D131" s="92"/>
      <c r="E131" s="93"/>
      <c r="F131" s="93"/>
      <c r="G131" s="2">
        <f>SUM(G125:G130)</f>
        <v>289.75720219999999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topLeftCell="A4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165</v>
      </c>
      <c r="D7" s="103">
        <v>289.76</v>
      </c>
      <c r="E7" s="109">
        <f>D7*B7</f>
        <v>289.76</v>
      </c>
    </row>
    <row r="8" spans="2:14" x14ac:dyDescent="0.25">
      <c r="B8" s="104"/>
      <c r="C8" s="105" t="s">
        <v>160</v>
      </c>
      <c r="D8" s="103"/>
      <c r="E8" s="109"/>
    </row>
    <row r="9" spans="2:14" x14ac:dyDescent="0.25">
      <c r="B9" s="104"/>
      <c r="C9" s="105" t="s">
        <v>161</v>
      </c>
      <c r="D9" s="103"/>
      <c r="E9" s="109"/>
    </row>
    <row r="10" spans="2:14" x14ac:dyDescent="0.25">
      <c r="B10" s="104"/>
      <c r="C10" s="121" t="s">
        <v>166</v>
      </c>
      <c r="D10" s="103"/>
      <c r="E10" s="109"/>
    </row>
    <row r="11" spans="2:14" x14ac:dyDescent="0.25">
      <c r="B11" s="115"/>
      <c r="C11" s="122" t="s">
        <v>167</v>
      </c>
      <c r="D11" s="103"/>
      <c r="E11" s="116"/>
    </row>
    <row r="12" spans="2:14" x14ac:dyDescent="0.25">
      <c r="B12" s="106"/>
      <c r="C12" s="106"/>
      <c r="D12" s="107" t="s">
        <v>0</v>
      </c>
      <c r="E12" s="120">
        <f>SUM(E7:E11)</f>
        <v>289.76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2021-04-23T00:45:22Z</dcterms:modified>
</cp:coreProperties>
</file>