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08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5" l="1"/>
  <c r="I77" i="5"/>
  <c r="I74" i="5" l="1"/>
  <c r="B119" i="5" l="1"/>
  <c r="C111" i="5"/>
  <c r="C105" i="5"/>
  <c r="C98" i="5"/>
  <c r="C99" i="5" s="1"/>
  <c r="C91" i="5"/>
  <c r="C92" i="5" s="1"/>
  <c r="C86" i="5"/>
  <c r="C85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7" i="5" s="1"/>
  <c r="G117" i="5" s="1"/>
  <c r="D12" i="5"/>
  <c r="D77" i="5" l="1"/>
  <c r="C115" i="5" s="1"/>
  <c r="F115" i="5" s="1"/>
  <c r="G115" i="5" s="1"/>
  <c r="D49" i="5"/>
  <c r="C114" i="5" s="1"/>
  <c r="F114" i="5" s="1"/>
  <c r="E7" i="3"/>
  <c r="E13" i="3" s="1"/>
  <c r="C116" i="5" l="1"/>
  <c r="F116" i="5" s="1"/>
  <c r="G116" i="5" s="1"/>
  <c r="G114" i="5"/>
  <c r="E14" i="3"/>
  <c r="G119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<sst xmlns="http://schemas.openxmlformats.org/spreadsheetml/2006/main" count="182" uniqueCount="156">
  <si>
    <t>TOTAL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</si>
  <si>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</si>
  <si>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</si>
  <si>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</si>
  <si>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</si>
  <si>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</si>
  <si>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</si>
  <si>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</si>
  <si>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</si>
  <si>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</si>
  <si>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</si>
  <si>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</si>
  <si>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</si>
  <si>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</si>
  <si>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</si>
  <si>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</si>
  <si>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</si>
  <si>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</si>
  <si>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</si>
  <si>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</si>
  <si>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</si>
  <si>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</si>
  <si>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</si>
  <si>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</si>
  <si>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</si>
  <si>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</si>
  <si>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</si>
  <si>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</si>
  <si>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</si>
  <si>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</si>
  <si>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</si>
  <si>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</si>
  <si>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</si>
  <si>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</si>
  <si>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</si>
  <si>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</si>
  <si>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</si>
  <si>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</si>
  <si>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</si>
  <si>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</si>
  <si>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</si>
  <si>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</si>
  <si>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</si>
  <si>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</si>
  <si>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</si>
  <si>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</si>
  <si>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</si>
  <si>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</si>
  <si>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</si>
  <si>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</si>
  <si>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</si>
  <si>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</si>
  <si>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</si>
  <si>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</si>
  <si>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</si>
  <si>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</si>
  <si>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</si>
  <si>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</si>
  <si>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</si>
  <si>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</si>
  <si>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</si>
  <si>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</si>
  <si>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</si>
  <si>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</si>
  <si>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</si>
  <si>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</si>
  <si>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</si>
  <si>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</si>
  <si>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</si>
  <si>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</si>
  <si>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</si>
  <si>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</si>
  <si>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</si>
  <si>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</si>
  <si>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</si>
  <si>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</si>
  <si>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</si>
  <si>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</si>
  <si>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</si>
  <si>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</si>
  <si>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</si>
  <si>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</si>
  <si>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</si>
  <si>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</si>
  <si>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</si>
  <si>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</si>
  <si>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</si>
  <si>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</si>
  <si>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</si>
  <si>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</si>
  <si>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</si>
  <si>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</si>
  <si>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</si>
  <si>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</si>
  <si>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</si>
  <si>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</si>
  <si>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</si>
  <si>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</si>
  <si>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</si>
  <si>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</si>
  <si>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</si>
  <si>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</si>
  <si>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</si>
  <si>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</si>
  <si>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</si>
  <si>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</si>
  <si>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</si>
  <si>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</si>
  <si>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</si>
  <si>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</si>
  <si>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</si>
  <si>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</si>
  <si>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</si>
  <si>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</si>
  <si>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</si>
  <si>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</si>
  <si>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</si>
  <si>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</si>
  <si>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</si>
  <si>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</si>
  <si>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</si>
  <si>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</si>
  <si>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</si>
  <si>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</si>
  <si>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</si>
  <si>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</si>
  <si>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</si>
  <si>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</si>
  <si>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</si>
  <si>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</si>
  <si>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</si>
  <si>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</si>
  <si>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</si>
  <si>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</si>
  <si>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</si>
  <si>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</si>
  <si>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</si>
  <si>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</si>
  <si>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</si>
  <si>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</si>
  <si>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</si>
  <si>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</si>
  <si>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</si>
  <si>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</si>
  <si>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</si>
  <si>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NITRÓGENO</t>
  </si>
  <si>
    <t xml:space="preserve">VÁLVULA FITIN </t>
  </si>
  <si>
    <t xml:space="preserve">Materiales </t>
  </si>
  <si>
    <t>Mano de obra</t>
  </si>
  <si>
    <t>RUBATEX 3/4</t>
  </si>
  <si>
    <t>MAPP GAS</t>
  </si>
  <si>
    <t xml:space="preserve">TIJERA PARA LÁMINA </t>
  </si>
  <si>
    <t xml:space="preserve">Movimiento de equipo A/C </t>
  </si>
  <si>
    <t>Montaje y desmontaje equipo</t>
  </si>
  <si>
    <r>
      <rPr>
        <b/>
        <sz val="10"/>
        <color theme="1"/>
        <rFont val="Calibri"/>
        <family val="2"/>
        <scheme val="minor"/>
      </rPr>
      <t>Ubicación:</t>
    </r>
    <r>
      <rPr>
        <sz val="10"/>
        <color theme="1"/>
        <rFont val="Calibri"/>
        <family val="2"/>
        <scheme val="minor"/>
      </rPr>
      <t xml:space="preserve"> laboratorio control de calidad</t>
    </r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</si>
  <si>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matca North Star 12,000 BTU/H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</si>
</sst>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2" fontId="7" fillId="4" borderId="18" xfId="0" applyNumberFormat="1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6"/>
  <sheetViews>
    <sheetView workbookViewId="0">
      <pane ySplit="9" topLeftCell="A78" activePane="bottomLeft" state="frozen"/>
      <selection pane="bottomLeft" activeCell="J122" sqref="J122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116" t="s">
        <v>7</v>
      </c>
      <c r="B3" s="116"/>
      <c r="C3" s="116"/>
      <c r="D3" s="116"/>
      <c r="E3" s="116"/>
      <c r="F3" s="116"/>
      <c r="G3" s="13"/>
      <c r="H3" s="13"/>
    </row>
    <row r="4" spans="1:10" ht="17.25" x14ac:dyDescent="0.25">
      <c r="A4" s="116"/>
      <c r="B4" s="116"/>
      <c r="C4" s="116"/>
      <c r="D4" s="116"/>
      <c r="E4" s="116"/>
      <c r="F4" s="116"/>
      <c r="G4" s="13"/>
      <c r="H4" s="13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/>
      <c r="D14" s="34">
        <f t="shared" si="0"/>
        <v>0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47" t="s">
        <v>27</v>
      </c>
      <c r="B18" s="39">
        <v>22.71</v>
      </c>
      <c r="C18" s="41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149</v>
      </c>
      <c r="B27" s="32">
        <v>1.05</v>
      </c>
      <c r="C27" s="37">
        <v>4</v>
      </c>
      <c r="D27" s="34">
        <f t="shared" si="0"/>
        <v>4.2</v>
      </c>
      <c r="E27" s="15"/>
      <c r="F27" s="30" t="s">
        <v>45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46</v>
      </c>
      <c r="B28" s="32">
        <v>1.32</v>
      </c>
      <c r="C28" s="37"/>
      <c r="D28" s="34">
        <f t="shared" si="0"/>
        <v>0</v>
      </c>
      <c r="E28" s="15"/>
      <c r="F28" s="30" t="s">
        <v>47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48</v>
      </c>
      <c r="B29" s="32">
        <v>1.25</v>
      </c>
      <c r="C29" s="37"/>
      <c r="D29" s="34">
        <f t="shared" si="0"/>
        <v>0</v>
      </c>
      <c r="E29" s="15"/>
      <c r="F29" s="30" t="s">
        <v>49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50</v>
      </c>
      <c r="B30" s="39">
        <v>1</v>
      </c>
      <c r="C30" s="37"/>
      <c r="D30" s="34">
        <f t="shared" si="0"/>
        <v>0</v>
      </c>
      <c r="E30" s="15"/>
      <c r="F30" s="30" t="s">
        <v>51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52</v>
      </c>
      <c r="B31" s="32">
        <v>20.21</v>
      </c>
      <c r="C31" s="37"/>
      <c r="D31" s="34">
        <f t="shared" si="0"/>
        <v>0</v>
      </c>
      <c r="E31" s="15"/>
      <c r="F31" s="30" t="s">
        <v>53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54</v>
      </c>
      <c r="B32" s="32">
        <v>1.44</v>
      </c>
      <c r="C32" s="37">
        <v>5</v>
      </c>
      <c r="D32" s="34">
        <f t="shared" si="0"/>
        <v>7.1999999999999993</v>
      </c>
      <c r="E32" s="15"/>
      <c r="F32" s="30" t="s">
        <v>55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56</v>
      </c>
      <c r="B33" s="32">
        <v>0.33</v>
      </c>
      <c r="C33" s="37">
        <v>2</v>
      </c>
      <c r="D33" s="34">
        <f t="shared" si="0"/>
        <v>0.66</v>
      </c>
      <c r="E33" s="15"/>
      <c r="F33" s="30" t="s">
        <v>57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58</v>
      </c>
      <c r="B34" s="32">
        <v>0.24</v>
      </c>
      <c r="C34" s="37">
        <v>2</v>
      </c>
      <c r="D34" s="34">
        <f t="shared" si="0"/>
        <v>0.48</v>
      </c>
      <c r="E34" s="15"/>
      <c r="F34" s="30" t="s">
        <v>59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60</v>
      </c>
      <c r="B35" s="32">
        <v>0</v>
      </c>
      <c r="C35" s="37"/>
      <c r="D35" s="34">
        <f t="shared" si="0"/>
        <v>0</v>
      </c>
      <c r="E35" s="15"/>
      <c r="F35" s="30" t="s">
        <v>61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60</v>
      </c>
      <c r="B36" s="32">
        <v>0</v>
      </c>
      <c r="C36" s="37"/>
      <c r="D36" s="34">
        <f t="shared" si="0"/>
        <v>0</v>
      </c>
      <c r="E36" s="15"/>
      <c r="F36" s="30" t="s">
        <v>62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63</v>
      </c>
      <c r="B37" s="32">
        <v>0</v>
      </c>
      <c r="C37" s="37"/>
      <c r="D37" s="34">
        <f t="shared" si="0"/>
        <v>0</v>
      </c>
      <c r="E37" s="15"/>
      <c r="F37" s="30" t="s">
        <v>64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63</v>
      </c>
      <c r="B38" s="32">
        <v>0</v>
      </c>
      <c r="C38" s="37"/>
      <c r="D38" s="34">
        <f t="shared" si="0"/>
        <v>0</v>
      </c>
      <c r="E38" s="15"/>
      <c r="F38" s="40" t="s">
        <v>65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63</v>
      </c>
      <c r="B39" s="32">
        <v>0</v>
      </c>
      <c r="C39" s="37"/>
      <c r="D39" s="34">
        <f t="shared" si="0"/>
        <v>0</v>
      </c>
      <c r="E39" s="15"/>
      <c r="F39" s="30" t="s">
        <v>66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96" t="s">
        <v>63</v>
      </c>
      <c r="B40" s="97">
        <v>0</v>
      </c>
      <c r="C40" s="98"/>
      <c r="D40" s="34">
        <f t="shared" si="0"/>
        <v>0</v>
      </c>
      <c r="E40" s="15"/>
      <c r="F40" s="30" t="s">
        <v>67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150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68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69</v>
      </c>
      <c r="B42" s="32">
        <v>15.54</v>
      </c>
      <c r="C42" s="37"/>
      <c r="D42" s="34">
        <f t="shared" si="0"/>
        <v>0</v>
      </c>
      <c r="E42" s="15"/>
      <c r="F42" s="30" t="s">
        <v>70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71</v>
      </c>
      <c r="B43" s="32">
        <v>103.58</v>
      </c>
      <c r="C43" s="37"/>
      <c r="D43" s="34">
        <f t="shared" si="0"/>
        <v>0</v>
      </c>
      <c r="E43" s="15"/>
      <c r="F43" s="44" t="s">
        <v>72</v>
      </c>
      <c r="G43" s="45"/>
      <c r="H43" s="30"/>
      <c r="I43" s="46">
        <f>SUM(I12:I42)</f>
        <v>0</v>
      </c>
    </row>
    <row r="44" spans="1:9" x14ac:dyDescent="0.25">
      <c r="A44" s="26" t="s">
        <v>73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74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75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76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77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72</v>
      </c>
      <c r="B49" s="51"/>
      <c r="C49" s="30"/>
      <c r="D49" s="46">
        <f>SUM(D12:D48)</f>
        <v>21.159999999999997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78</v>
      </c>
      <c r="B52" s="22" t="s">
        <v>12</v>
      </c>
      <c r="C52" s="23" t="s">
        <v>13</v>
      </c>
      <c r="D52" s="24" t="s">
        <v>0</v>
      </c>
      <c r="E52" s="52"/>
      <c r="F52" s="21" t="s">
        <v>79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80</v>
      </c>
      <c r="B53" s="27">
        <v>10.75</v>
      </c>
      <c r="C53" s="53">
        <v>1</v>
      </c>
      <c r="D53" s="54">
        <f>C53*B53</f>
        <v>10.75</v>
      </c>
      <c r="E53" s="55"/>
      <c r="F53" s="26" t="s">
        <v>81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82</v>
      </c>
      <c r="B54" s="32">
        <v>0</v>
      </c>
      <c r="C54" s="53"/>
      <c r="D54" s="56">
        <f t="shared" ref="D54:D75" si="2">B54*C54</f>
        <v>0</v>
      </c>
      <c r="E54" s="26"/>
      <c r="F54" s="26" t="s">
        <v>83</v>
      </c>
      <c r="G54" s="59">
        <v>1.99</v>
      </c>
      <c r="H54" s="56"/>
      <c r="I54" s="56">
        <f t="shared" ref="I54:I76" si="3">G54*H54</f>
        <v>0</v>
      </c>
    </row>
    <row r="55" spans="1:10" x14ac:dyDescent="0.25">
      <c r="A55" s="26" t="s">
        <v>84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85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86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87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88</v>
      </c>
      <c r="B57" s="32">
        <v>4.25</v>
      </c>
      <c r="C57" s="53"/>
      <c r="D57" s="56">
        <f t="shared" si="2"/>
        <v>0</v>
      </c>
      <c r="E57" s="61"/>
      <c r="F57" s="26" t="s">
        <v>89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90</v>
      </c>
      <c r="B58" s="62">
        <v>1</v>
      </c>
      <c r="C58" s="53"/>
      <c r="D58" s="56">
        <f t="shared" si="2"/>
        <v>0</v>
      </c>
      <c r="E58" s="61"/>
      <c r="F58" s="26" t="s">
        <v>91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92</v>
      </c>
      <c r="B59" s="62">
        <v>1</v>
      </c>
      <c r="C59" s="53"/>
      <c r="D59" s="56">
        <f t="shared" si="2"/>
        <v>0</v>
      </c>
      <c r="E59" s="61"/>
      <c r="F59" s="26" t="s">
        <v>93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94</v>
      </c>
      <c r="B60" s="32">
        <v>1.9</v>
      </c>
      <c r="C60" s="53"/>
      <c r="D60" s="56">
        <f t="shared" si="2"/>
        <v>0</v>
      </c>
      <c r="E60" s="61"/>
      <c r="F60" s="26" t="s">
        <v>95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96</v>
      </c>
      <c r="B61" s="32">
        <v>2.4</v>
      </c>
      <c r="C61" s="53"/>
      <c r="D61" s="56">
        <f t="shared" si="2"/>
        <v>0</v>
      </c>
      <c r="E61" s="61"/>
      <c r="F61" s="26" t="s">
        <v>97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98</v>
      </c>
      <c r="B62" s="32">
        <v>0.1</v>
      </c>
      <c r="C62" s="53"/>
      <c r="D62" s="56">
        <f t="shared" si="2"/>
        <v>0</v>
      </c>
      <c r="E62" s="61"/>
      <c r="F62" s="26" t="s">
        <v>99</v>
      </c>
      <c r="G62" s="59">
        <v>14.25</v>
      </c>
      <c r="H62" s="56">
        <v>1</v>
      </c>
      <c r="I62" s="56">
        <f t="shared" si="3"/>
        <v>14.25</v>
      </c>
    </row>
    <row r="63" spans="1:10" x14ac:dyDescent="0.25">
      <c r="A63" s="26" t="s">
        <v>100</v>
      </c>
      <c r="B63" s="32">
        <v>0.18</v>
      </c>
      <c r="C63" s="53"/>
      <c r="D63" s="56">
        <f t="shared" si="2"/>
        <v>0</v>
      </c>
      <c r="E63" s="61"/>
      <c r="F63" s="26" t="s">
        <v>101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102</v>
      </c>
      <c r="B64" s="32">
        <v>0.15</v>
      </c>
      <c r="C64" s="53"/>
      <c r="D64" s="56">
        <f t="shared" si="2"/>
        <v>0</v>
      </c>
      <c r="E64" s="61"/>
      <c r="F64" s="26" t="s">
        <v>103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104</v>
      </c>
      <c r="B65" s="32">
        <v>0.2</v>
      </c>
      <c r="C65" s="53"/>
      <c r="D65" s="56">
        <f t="shared" si="2"/>
        <v>0</v>
      </c>
      <c r="E65" s="61"/>
      <c r="F65" s="26" t="s">
        <v>105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106</v>
      </c>
      <c r="B66" s="32">
        <v>0.75</v>
      </c>
      <c r="C66" s="53">
        <v>15</v>
      </c>
      <c r="D66" s="56">
        <f t="shared" si="2"/>
        <v>11.25</v>
      </c>
      <c r="E66" s="26"/>
      <c r="F66" s="26" t="s">
        <v>107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108</v>
      </c>
      <c r="B67" s="32">
        <v>0.15</v>
      </c>
      <c r="C67" s="53"/>
      <c r="D67" s="56">
        <f t="shared" si="2"/>
        <v>0</v>
      </c>
      <c r="E67" s="26"/>
      <c r="F67" s="47" t="s">
        <v>109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110</v>
      </c>
      <c r="B68" s="39">
        <v>11.4</v>
      </c>
      <c r="C68" s="64"/>
      <c r="D68" s="60">
        <f t="shared" si="2"/>
        <v>0</v>
      </c>
      <c r="E68" s="26"/>
      <c r="F68" s="26" t="s">
        <v>111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112</v>
      </c>
      <c r="B69" s="32">
        <v>21.95</v>
      </c>
      <c r="C69" s="53"/>
      <c r="D69" s="56">
        <f t="shared" si="2"/>
        <v>0</v>
      </c>
      <c r="E69" s="26"/>
      <c r="F69" s="26" t="s">
        <v>113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114</v>
      </c>
      <c r="B70" s="32">
        <v>2.15</v>
      </c>
      <c r="C70" s="53"/>
      <c r="D70" s="56">
        <f t="shared" si="2"/>
        <v>0</v>
      </c>
      <c r="E70" s="26"/>
      <c r="F70" s="26" t="s">
        <v>115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116</v>
      </c>
      <c r="B71" s="32">
        <v>0</v>
      </c>
      <c r="C71" s="53"/>
      <c r="D71" s="56">
        <f t="shared" si="2"/>
        <v>0</v>
      </c>
      <c r="E71" s="26"/>
      <c r="F71" s="26" t="s">
        <v>117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118</v>
      </c>
      <c r="B72" s="39">
        <v>2.35</v>
      </c>
      <c r="C72" s="64"/>
      <c r="D72" s="60">
        <f t="shared" si="2"/>
        <v>0</v>
      </c>
      <c r="E72" s="26"/>
      <c r="F72" s="26" t="s">
        <v>119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120</v>
      </c>
      <c r="B73" s="32">
        <v>1</v>
      </c>
      <c r="C73" s="53"/>
      <c r="D73" s="56">
        <f t="shared" si="2"/>
        <v>0</v>
      </c>
      <c r="E73" s="26"/>
      <c r="F73" s="26" t="s">
        <v>121</v>
      </c>
      <c r="G73" s="59">
        <v>0.88</v>
      </c>
      <c r="H73" s="60"/>
      <c r="I73" s="56">
        <f t="shared" si="3"/>
        <v>0</v>
      </c>
    </row>
    <row r="74" spans="1:10" x14ac:dyDescent="0.25">
      <c r="A74" s="47" t="s">
        <v>146</v>
      </c>
      <c r="B74" s="39"/>
      <c r="C74" s="64"/>
      <c r="D74" s="65"/>
      <c r="E74" s="26"/>
      <c r="F74" s="26" t="s">
        <v>145</v>
      </c>
      <c r="G74" s="59">
        <v>10</v>
      </c>
      <c r="H74" s="60">
        <v>1</v>
      </c>
      <c r="I74" s="65">
        <f t="shared" si="3"/>
        <v>10</v>
      </c>
    </row>
    <row r="75" spans="1:10" x14ac:dyDescent="0.25">
      <c r="A75" s="26" t="s">
        <v>122</v>
      </c>
      <c r="B75" s="32">
        <v>1</v>
      </c>
      <c r="C75" s="53"/>
      <c r="D75" s="65">
        <f t="shared" si="2"/>
        <v>0</v>
      </c>
      <c r="E75" s="26"/>
      <c r="F75" s="26" t="s">
        <v>123</v>
      </c>
      <c r="G75" s="59">
        <v>45.95</v>
      </c>
      <c r="H75" s="60"/>
      <c r="I75" s="65">
        <f t="shared" si="3"/>
        <v>0</v>
      </c>
    </row>
    <row r="76" spans="1:10" ht="15.75" thickBot="1" x14ac:dyDescent="0.3">
      <c r="A76" s="26"/>
      <c r="B76" s="51"/>
      <c r="C76" s="45"/>
      <c r="D76" s="30"/>
      <c r="E76" s="26"/>
      <c r="F76" s="26" t="s">
        <v>151</v>
      </c>
      <c r="G76" s="59">
        <v>10.5</v>
      </c>
      <c r="H76" s="60">
        <v>1</v>
      </c>
      <c r="I76" s="65">
        <f t="shared" si="3"/>
        <v>10.5</v>
      </c>
    </row>
    <row r="77" spans="1:10" ht="19.5" thickBot="1" x14ac:dyDescent="0.35">
      <c r="A77" s="44" t="s">
        <v>72</v>
      </c>
      <c r="B77" s="51"/>
      <c r="C77" s="30"/>
      <c r="D77" s="46">
        <f>SUM(D53:D75)</f>
        <v>25.7</v>
      </c>
      <c r="E77" s="15"/>
      <c r="F77" s="44" t="s">
        <v>72</v>
      </c>
      <c r="G77" s="15"/>
      <c r="H77" s="15"/>
      <c r="I77" s="66">
        <f>SUM(I53:I76)</f>
        <v>46.7</v>
      </c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 t="s">
        <v>124</v>
      </c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>
        <v>10</v>
      </c>
      <c r="C81" s="15"/>
      <c r="D81" s="15"/>
      <c r="E81" s="15"/>
      <c r="F81" s="15"/>
      <c r="G81" s="15"/>
      <c r="H81" s="15"/>
      <c r="I81" s="15"/>
    </row>
    <row r="82" spans="1:9" x14ac:dyDescent="0.25">
      <c r="A82" s="15"/>
      <c r="B82" s="16"/>
      <c r="C82" s="15"/>
      <c r="D82" s="15"/>
      <c r="E82" s="15"/>
      <c r="F82" s="15"/>
      <c r="G82" s="15"/>
      <c r="H82" s="15"/>
      <c r="I82" s="15"/>
    </row>
    <row r="83" spans="1:9" hidden="1" x14ac:dyDescent="0.25">
      <c r="A83" s="67" t="s">
        <v>125</v>
      </c>
      <c r="B83" s="68"/>
      <c r="C83" s="69">
        <v>1617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126</v>
      </c>
      <c r="B84" s="71"/>
      <c r="C84" s="72">
        <v>0</v>
      </c>
      <c r="D84" s="15"/>
      <c r="E84" s="15"/>
      <c r="F84" s="15"/>
      <c r="G84" s="15"/>
      <c r="H84" s="15"/>
      <c r="I84" s="15"/>
    </row>
    <row r="85" spans="1:9" hidden="1" x14ac:dyDescent="0.25">
      <c r="A85" s="70" t="s">
        <v>127</v>
      </c>
      <c r="B85" s="71"/>
      <c r="C85" s="73">
        <f>C83*C84</f>
        <v>0</v>
      </c>
    </row>
    <row r="86" spans="1:9" ht="15.75" hidden="1" thickBot="1" x14ac:dyDescent="0.3">
      <c r="A86" s="1" t="s">
        <v>128</v>
      </c>
      <c r="B86" s="74"/>
      <c r="C86" s="75">
        <f>C83+C85</f>
        <v>1617</v>
      </c>
    </row>
    <row r="87" spans="1:9" hidden="1" x14ac:dyDescent="0.25"/>
    <row r="88" spans="1:9" hidden="1" x14ac:dyDescent="0.25"/>
    <row r="89" spans="1:9" hidden="1" x14ac:dyDescent="0.25">
      <c r="A89" s="67" t="s">
        <v>125</v>
      </c>
      <c r="B89" s="68"/>
      <c r="C89" s="69">
        <v>1617</v>
      </c>
    </row>
    <row r="90" spans="1:9" hidden="1" x14ac:dyDescent="0.25">
      <c r="A90" s="70" t="s">
        <v>129</v>
      </c>
      <c r="B90" s="71"/>
      <c r="C90" s="72">
        <v>0</v>
      </c>
    </row>
    <row r="91" spans="1:9" hidden="1" x14ac:dyDescent="0.25">
      <c r="A91" s="70" t="s">
        <v>127</v>
      </c>
      <c r="B91" s="71"/>
      <c r="C91" s="73">
        <f>C89*C90</f>
        <v>0</v>
      </c>
    </row>
    <row r="92" spans="1:9" ht="15.75" hidden="1" thickBot="1" x14ac:dyDescent="0.3">
      <c r="A92" s="1" t="s">
        <v>128</v>
      </c>
      <c r="B92" s="74"/>
      <c r="C92" s="75">
        <f>C89+C91</f>
        <v>1617</v>
      </c>
    </row>
    <row r="93" spans="1:9" hidden="1" x14ac:dyDescent="0.25"/>
    <row r="94" spans="1:9" hidden="1" x14ac:dyDescent="0.25"/>
    <row r="95" spans="1:9" ht="15.75" hidden="1" thickBot="1" x14ac:dyDescent="0.3">
      <c r="A95" s="117" t="s">
        <v>130</v>
      </c>
      <c r="B95" s="118"/>
      <c r="C95" s="119"/>
    </row>
    <row r="96" spans="1:9" hidden="1" x14ac:dyDescent="0.25">
      <c r="A96" s="67" t="s">
        <v>131</v>
      </c>
      <c r="B96" s="68"/>
      <c r="C96" s="69">
        <v>1617</v>
      </c>
    </row>
    <row r="97" spans="1:3" hidden="1" x14ac:dyDescent="0.25">
      <c r="A97" s="70" t="s">
        <v>132</v>
      </c>
      <c r="B97" s="71"/>
      <c r="C97" s="72">
        <v>0</v>
      </c>
    </row>
    <row r="98" spans="1:3" hidden="1" x14ac:dyDescent="0.25">
      <c r="A98" s="70" t="s">
        <v>127</v>
      </c>
      <c r="B98" s="71"/>
      <c r="C98" s="73">
        <f>C96*C97</f>
        <v>0</v>
      </c>
    </row>
    <row r="99" spans="1:3" ht="15.75" hidden="1" thickBot="1" x14ac:dyDescent="0.3">
      <c r="A99" s="1" t="s">
        <v>128</v>
      </c>
      <c r="B99" s="74"/>
      <c r="C99" s="75">
        <f>C96+C98</f>
        <v>1617</v>
      </c>
    </row>
    <row r="100" spans="1:3" hidden="1" x14ac:dyDescent="0.25"/>
    <row r="101" spans="1:3" hidden="1" x14ac:dyDescent="0.25"/>
    <row r="102" spans="1:3" ht="16.5" hidden="1" thickBot="1" x14ac:dyDescent="0.3">
      <c r="A102" s="120" t="s">
        <v>133</v>
      </c>
      <c r="B102" s="121"/>
      <c r="C102" s="122"/>
    </row>
    <row r="103" spans="1:3" ht="15.75" hidden="1" x14ac:dyDescent="0.25">
      <c r="A103" s="76" t="s">
        <v>134</v>
      </c>
      <c r="B103" s="77"/>
      <c r="C103" s="78">
        <v>0</v>
      </c>
    </row>
    <row r="104" spans="1:3" ht="15.75" hidden="1" x14ac:dyDescent="0.25">
      <c r="A104" s="76" t="s">
        <v>135</v>
      </c>
      <c r="B104" s="77"/>
      <c r="C104" s="78">
        <v>0</v>
      </c>
    </row>
    <row r="105" spans="1:3" ht="16.5" hidden="1" thickBot="1" x14ac:dyDescent="0.3">
      <c r="A105" s="79" t="s">
        <v>0</v>
      </c>
      <c r="B105" s="80"/>
      <c r="C105" s="81">
        <f>SUM(C103:C104)</f>
        <v>0</v>
      </c>
    </row>
    <row r="106" spans="1:3" ht="15.75" hidden="1" x14ac:dyDescent="0.25">
      <c r="A106" s="82"/>
      <c r="B106" s="83"/>
    </row>
    <row r="107" spans="1:3" ht="15.75" hidden="1" x14ac:dyDescent="0.25">
      <c r="A107" s="82"/>
      <c r="B107" s="83"/>
    </row>
    <row r="108" spans="1:3" ht="16.5" hidden="1" thickBot="1" x14ac:dyDescent="0.3">
      <c r="A108" s="120" t="s">
        <v>133</v>
      </c>
      <c r="B108" s="121"/>
      <c r="C108" s="122"/>
    </row>
    <row r="109" spans="1:3" ht="15.75" hidden="1" x14ac:dyDescent="0.25">
      <c r="A109" s="76" t="s">
        <v>134</v>
      </c>
      <c r="B109" s="77"/>
      <c r="C109" s="78">
        <v>0</v>
      </c>
    </row>
    <row r="110" spans="1:3" ht="15.75" hidden="1" x14ac:dyDescent="0.25">
      <c r="A110" s="84" t="s">
        <v>136</v>
      </c>
      <c r="B110" s="77"/>
      <c r="C110" s="78">
        <v>0</v>
      </c>
    </row>
    <row r="111" spans="1:3" ht="16.5" hidden="1" thickBot="1" x14ac:dyDescent="0.3">
      <c r="A111" s="79" t="s">
        <v>0</v>
      </c>
      <c r="B111" s="80"/>
      <c r="C111" s="81">
        <f>SUM(C109:C110)</f>
        <v>0</v>
      </c>
    </row>
    <row r="112" spans="1:3" ht="15.75" thickBot="1" x14ac:dyDescent="0.3"/>
    <row r="113" spans="1:9" ht="16.5" thickBot="1" x14ac:dyDescent="0.3">
      <c r="A113" s="120" t="s">
        <v>137</v>
      </c>
      <c r="B113" s="121"/>
      <c r="C113" s="122"/>
      <c r="D113" s="120" t="s">
        <v>138</v>
      </c>
      <c r="E113" s="121"/>
      <c r="F113" s="121"/>
      <c r="G113" s="122"/>
    </row>
    <row r="114" spans="1:9" ht="15.75" x14ac:dyDescent="0.25">
      <c r="A114" s="85" t="s">
        <v>139</v>
      </c>
      <c r="B114" s="77">
        <v>0</v>
      </c>
      <c r="C114" s="86">
        <f>I31+D49</f>
        <v>21.159999999999997</v>
      </c>
      <c r="D114" s="87">
        <v>0.1</v>
      </c>
      <c r="E114" s="88"/>
      <c r="F114" s="88">
        <f>C114*D114</f>
        <v>2.1159999999999997</v>
      </c>
      <c r="G114" s="69">
        <f>C114+F114</f>
        <v>23.275999999999996</v>
      </c>
    </row>
    <row r="115" spans="1:9" ht="15.75" x14ac:dyDescent="0.25">
      <c r="A115" s="85" t="s">
        <v>140</v>
      </c>
      <c r="B115" s="77">
        <v>0</v>
      </c>
      <c r="C115" s="86">
        <f>D77</f>
        <v>25.7</v>
      </c>
      <c r="D115" s="89">
        <v>0.1</v>
      </c>
      <c r="E115" s="6"/>
      <c r="F115" s="6">
        <f>C115*D115</f>
        <v>2.5700000000000003</v>
      </c>
      <c r="G115" s="90">
        <f>C115+F115</f>
        <v>28.27</v>
      </c>
    </row>
    <row r="116" spans="1:9" ht="15.75" x14ac:dyDescent="0.25">
      <c r="A116" s="85" t="s">
        <v>141</v>
      </c>
      <c r="B116" s="77">
        <v>0</v>
      </c>
      <c r="C116" s="86">
        <f>I77</f>
        <v>46.7</v>
      </c>
      <c r="D116" s="89">
        <v>0.1</v>
      </c>
      <c r="E116" s="6"/>
      <c r="F116" s="6">
        <f>C116*D116</f>
        <v>4.6700000000000008</v>
      </c>
      <c r="G116" s="90">
        <f>C116+F116</f>
        <v>51.370000000000005</v>
      </c>
    </row>
    <row r="117" spans="1:9" ht="15.75" x14ac:dyDescent="0.25">
      <c r="A117" s="85" t="s">
        <v>142</v>
      </c>
      <c r="B117" s="77">
        <v>0</v>
      </c>
      <c r="C117" s="86">
        <f>I43</f>
        <v>0</v>
      </c>
      <c r="D117" s="89">
        <v>0.12</v>
      </c>
      <c r="E117" s="6"/>
      <c r="F117" s="6"/>
      <c r="G117" s="90">
        <f>C117*1.1</f>
        <v>0</v>
      </c>
    </row>
    <row r="118" spans="1:9" ht="15.75" x14ac:dyDescent="0.25">
      <c r="A118" s="85" t="s">
        <v>143</v>
      </c>
      <c r="B118" s="77"/>
      <c r="C118" s="86">
        <v>0</v>
      </c>
      <c r="D118" s="89">
        <v>0</v>
      </c>
      <c r="E118" s="6"/>
      <c r="F118" s="6"/>
      <c r="G118" s="90">
        <v>125</v>
      </c>
    </row>
    <row r="119" spans="1:9" ht="16.5" thickBot="1" x14ac:dyDescent="0.3">
      <c r="A119" s="91" t="s">
        <v>144</v>
      </c>
      <c r="B119" s="92">
        <f>SUM(B114:B118)</f>
        <v>0</v>
      </c>
      <c r="C119" s="93"/>
      <c r="D119" s="94"/>
      <c r="E119" s="95"/>
      <c r="F119" s="95"/>
      <c r="G119" s="2">
        <f>SUM(G114:G118)</f>
        <v>227.916</v>
      </c>
      <c r="I119" s="3"/>
    </row>
    <row r="121" spans="1:9" x14ac:dyDescent="0.25">
      <c r="G121" s="3"/>
    </row>
    <row r="123" spans="1:9" x14ac:dyDescent="0.25">
      <c r="G123" s="3"/>
    </row>
    <row r="124" spans="1:9" x14ac:dyDescent="0.25">
      <c r="G124" s="4"/>
    </row>
    <row r="125" spans="1:9" x14ac:dyDescent="0.25">
      <c r="G125" s="3"/>
    </row>
    <row r="126" spans="1:9" x14ac:dyDescent="0.25">
      <c r="G126" s="4"/>
    </row>
  </sheetData>
  <mergeCells count="6">
    <mergeCell ref="A3:F4"/>
    <mergeCell ref="A95:C95"/>
    <mergeCell ref="A102:C102"/>
    <mergeCell ref="A108:C108"/>
    <mergeCell ref="A113:C113"/>
    <mergeCell ref="D113:G113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9" t="s">
        <v>5</v>
      </c>
      <c r="C6" s="100" t="s">
        <v>4</v>
      </c>
      <c r="D6" s="101" t="s">
        <v>3</v>
      </c>
      <c r="E6" s="102" t="s">
        <v>2</v>
      </c>
    </row>
    <row r="7" spans="2:14" x14ac:dyDescent="0.25">
      <c r="B7" s="103">
        <v>1</v>
      </c>
      <c r="C7" s="104" t="s">
        <v>152</v>
      </c>
      <c r="D7" s="105">
        <v>227</v>
      </c>
      <c r="E7" s="106">
        <f>D7*B7</f>
        <v>227</v>
      </c>
    </row>
    <row r="8" spans="2:14" x14ac:dyDescent="0.25">
      <c r="B8" s="113"/>
      <c r="C8" s="114" t="s">
        <v>147</v>
      </c>
      <c r="D8" s="105"/>
      <c r="E8" s="106"/>
    </row>
    <row r="9" spans="2:14" x14ac:dyDescent="0.25">
      <c r="B9" s="113"/>
      <c r="C9" s="114" t="s">
        <v>148</v>
      </c>
      <c r="D9" s="105"/>
      <c r="E9" s="106"/>
    </row>
    <row r="10" spans="2:14" x14ac:dyDescent="0.25">
      <c r="B10" s="113"/>
      <c r="C10" s="114" t="s">
        <v>153</v>
      </c>
      <c r="D10" s="105"/>
      <c r="E10" s="106"/>
    </row>
    <row r="11" spans="2:14" x14ac:dyDescent="0.25">
      <c r="B11" s="113"/>
      <c r="C11" s="114" t="s">
        <v>154</v>
      </c>
      <c r="D11" s="105"/>
      <c r="E11" s="106"/>
    </row>
    <row r="12" spans="2:14" x14ac:dyDescent="0.25">
      <c r="B12" s="107"/>
      <c r="C12" s="115" t="s">
        <v>155</v>
      </c>
      <c r="D12" s="108"/>
      <c r="E12" s="108"/>
    </row>
    <row r="13" spans="2:14" x14ac:dyDescent="0.25">
      <c r="B13" s="109"/>
      <c r="C13" s="109"/>
      <c r="D13" s="107" t="s">
        <v>1</v>
      </c>
      <c r="E13" s="110">
        <f>SUM(E7:E12)</f>
        <v>227</v>
      </c>
    </row>
    <row r="14" spans="2:14" x14ac:dyDescent="0.25">
      <c r="B14" s="109"/>
      <c r="C14" s="109"/>
      <c r="D14" s="111" t="s">
        <v>0</v>
      </c>
      <c r="E14" s="112">
        <f>SUM(E13:E13)</f>
        <v>227</v>
      </c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2021-04-12T15:39:17Z</dcterms:modified>
</cp:coreProperties>
</file>