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03-30-sml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5" l="1"/>
  <c r="D56" i="5"/>
  <c r="D55" i="5"/>
  <c r="D54" i="5"/>
  <c r="D53" i="5"/>
  <c r="G133" i="5"/>
  <c r="G135" i="5" l="1"/>
  <c r="B136" i="5"/>
  <c r="G132" i="5"/>
  <c r="G131" i="5"/>
  <c r="C131" i="5"/>
  <c r="C132" i="5"/>
  <c r="C133" i="5"/>
  <c r="I45" i="5" l="1"/>
  <c r="D90" i="5" l="1"/>
  <c r="D31" i="5"/>
  <c r="D30" i="5"/>
  <c r="D58" i="5"/>
  <c r="D52" i="5"/>
  <c r="D49" i="5"/>
  <c r="D48" i="5"/>
  <c r="I91" i="5"/>
  <c r="D59" i="5"/>
  <c r="C127" i="5" l="1"/>
  <c r="C121" i="5"/>
  <c r="C115" i="5"/>
  <c r="C114" i="5"/>
  <c r="C107" i="5"/>
  <c r="C108" i="5" s="1"/>
  <c r="C101" i="5"/>
  <c r="C102" i="5" s="1"/>
  <c r="I92" i="5"/>
  <c r="D92" i="5"/>
  <c r="I89" i="5"/>
  <c r="D89" i="5"/>
  <c r="I88" i="5"/>
  <c r="D88" i="5"/>
  <c r="I87" i="5"/>
  <c r="D87" i="5"/>
  <c r="I86" i="5"/>
  <c r="D86" i="5"/>
  <c r="I85" i="5"/>
  <c r="D85" i="5"/>
  <c r="I84" i="5"/>
  <c r="D84" i="5"/>
  <c r="I83" i="5"/>
  <c r="D83" i="5"/>
  <c r="I82" i="5"/>
  <c r="D82" i="5"/>
  <c r="I81" i="5"/>
  <c r="D81" i="5"/>
  <c r="I78" i="5"/>
  <c r="D78" i="5"/>
  <c r="I77" i="5"/>
  <c r="D77" i="5"/>
  <c r="I76" i="5"/>
  <c r="D76" i="5"/>
  <c r="I75" i="5"/>
  <c r="D75" i="5"/>
  <c r="I74" i="5"/>
  <c r="D74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D60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3" i="5" l="1"/>
  <c r="D93" i="5"/>
  <c r="D61" i="5"/>
  <c r="C130" i="5" s="1"/>
  <c r="E7" i="3"/>
  <c r="E12" i="3" s="1"/>
  <c r="C136" i="5" l="1"/>
  <c r="G130" i="5"/>
  <c r="G136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100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10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<sst xmlns="http://schemas.openxmlformats.org/spreadsheetml/2006/main" count="197" uniqueCount="174">
  <si>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</si>
  <si>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</si>
  <si>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</si>
  <si>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</si>
  <si>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</si>
  <si>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</si>
  <si>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</si>
  <si>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</si>
  <si>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</si>
  <si>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</si>
  <si>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</si>
  <si>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</si>
  <si>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</si>
  <si>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</si>
  <si>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</si>
  <si>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</si>
  <si>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</si>
  <si>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</si>
  <si>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</si>
  <si>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</si>
  <si>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</si>
  <si>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</si>
  <si>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</si>
  <si>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</si>
  <si>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</si>
  <si>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</si>
  <si>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</si>
  <si>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</si>
  <si>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</si>
  <si>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</si>
  <si>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</si>
  <si>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</si>
  <si>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</si>
  <si>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</si>
  <si>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</si>
  <si>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</si>
  <si>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</si>
  <si>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</si>
  <si>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</si>
  <si>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</si>
  <si>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</si>
  <si>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</si>
  <si>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</si>
  <si>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</si>
  <si>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</si>
  <si>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</si>
  <si>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</si>
  <si>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</si>
  <si>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</si>
  <si>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</si>
  <si>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</si>
  <si>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</si>
  <si>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</si>
  <si>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</si>
  <si>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</si>
  <si>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</si>
  <si>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</si>
  <si>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</si>
  <si>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</si>
  <si>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</si>
  <si>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</si>
  <si>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</si>
  <si>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</si>
  <si>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</si>
  <si>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</si>
  <si>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</si>
  <si>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</si>
  <si>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</si>
  <si>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</si>
  <si>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</si>
  <si>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</si>
  <si>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</si>
  <si>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</si>
  <si>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</si>
  <si>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</si>
  <si>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</si>
  <si>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</si>
  <si>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</si>
  <si>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</si>
  <si>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</si>
  <si>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</si>
  <si>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</si>
  <si>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</si>
  <si>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</si>
  <si>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</si>
  <si>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</si>
  <si>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</si>
  <si>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</si>
  <si>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</si>
  <si>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</si>
  <si>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</si>
  <si>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</si>
  <si>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</si>
  <si>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</si>
  <si>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</si>
  <si>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</si>
  <si>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</si>
  <si>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</si>
  <si>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</si>
  <si>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</si>
  <si>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</si>
  <si>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</si>
  <si>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</si>
  <si>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</si>
  <si>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</si>
  <si>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</si>
  <si>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</si>
  <si>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</si>
  <si>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</si>
  <si>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</si>
  <si>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</si>
  <si>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</si>
  <si>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</si>
  <si>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</si>
  <si>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</si>
  <si>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</si>
  <si>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</si>
  <si>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</si>
  <si>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</si>
  <si>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</si>
  <si>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</si>
  <si>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</si>
  <si>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</si>
  <si>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</si>
  <si>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</si>
  <si>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</si>
  <si>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</si>
  <si>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</si>
  <si>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</si>
  <si>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</si>
  <si>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</si>
  <si>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</si>
  <si>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</si>
  <si>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</si>
  <si>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</si>
  <si>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</si>
  <si>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</si>
  <si>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</si>
  <si>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</si>
  <si>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</si>
  <si>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</si>
  <si>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</si>
  <si>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</si>
  <si>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</si>
  <si>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</si>
  <si>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</si>
  <si>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</si>
  <si>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</si>
  <si>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</si>
  <si>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</si>
  <si>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</si>
  <si>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</si>
  <si>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</si>
  <si>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</si>
  <si>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</si>
  <si>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</si>
  <si>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</si>
  <si>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</si>
  <si>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</si>
  <si>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</si>
  <si>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</si>
  <si>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</si>
  <si>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</si>
  <si>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</si>
  <si>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</si>
  <si>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>DUCTO FLEXIBLE BOLSA 10 X 25 OWENS CORNING</t>
  </si>
  <si>
    <t>DIFUSOR JS 4VIAS 16X16 SIN DAMPER LAMINAIRE_JS4-16X16</t>
  </si>
  <si>
    <t>CINTA ALUMINIO 2 X50Y SMARTELECTRIC</t>
  </si>
  <si>
    <t>LÁMINA LISA CHAPA 16</t>
  </si>
  <si>
    <t>ALAMBRE GALVANIZADO LIBRA</t>
  </si>
  <si>
    <t xml:space="preserve">Creación de ducto a equipo, movimiento e instalación de rejilla  de A/C </t>
  </si>
  <si>
    <t xml:space="preserve">TOTAL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</si>
  <si>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</t>
    </r>
  </si>
  <si>
    <t xml:space="preserve">Ubicación: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</si>
</sst>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44" fontId="17" fillId="0" borderId="16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3"/>
  <sheetViews>
    <sheetView tabSelected="1" workbookViewId="0">
      <pane ySplit="9" topLeftCell="A10" activePane="bottomLeft" state="frozen"/>
      <selection pane="bottomLeft" activeCell="G134" sqref="G134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1">
        <v>44040</v>
      </c>
    </row>
    <row r="3" spans="1:10" ht="17.25" x14ac:dyDescent="0.25">
      <c r="A3" s="118" t="s">
        <v>6</v>
      </c>
      <c r="B3" s="118"/>
      <c r="C3" s="118"/>
      <c r="D3" s="118"/>
      <c r="E3" s="118"/>
      <c r="F3" s="118"/>
      <c r="G3" s="12"/>
      <c r="H3" s="12"/>
    </row>
    <row r="4" spans="1:10" ht="17.25" x14ac:dyDescent="0.25">
      <c r="A4" s="118"/>
      <c r="B4" s="118"/>
      <c r="C4" s="118"/>
      <c r="D4" s="118"/>
      <c r="E4" s="118"/>
      <c r="F4" s="118"/>
      <c r="G4" s="12"/>
      <c r="H4" s="12"/>
    </row>
    <row r="5" spans="1:10" x14ac:dyDescent="0.25">
      <c r="J5" s="13"/>
    </row>
    <row r="6" spans="1:10" x14ac:dyDescent="0.25">
      <c r="A6" t="s">
        <v>7</v>
      </c>
    </row>
    <row r="8" spans="1:10" x14ac:dyDescent="0.25">
      <c r="A8" s="14" t="s">
        <v>8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9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10</v>
      </c>
      <c r="B11" s="21" t="s">
        <v>11</v>
      </c>
      <c r="C11" s="22" t="s">
        <v>12</v>
      </c>
      <c r="D11" s="23" t="s">
        <v>0</v>
      </c>
      <c r="E11" s="24"/>
      <c r="F11" s="20" t="s">
        <v>13</v>
      </c>
      <c r="G11" s="21" t="s">
        <v>11</v>
      </c>
      <c r="H11" s="22" t="s">
        <v>12</v>
      </c>
      <c r="I11" s="23" t="s">
        <v>0</v>
      </c>
    </row>
    <row r="12" spans="1:10" x14ac:dyDescent="0.25">
      <c r="A12" s="88" t="s">
        <v>14</v>
      </c>
      <c r="B12" s="92">
        <v>0.37</v>
      </c>
      <c r="C12" s="26"/>
      <c r="D12" s="27">
        <f>C12*B12</f>
        <v>0</v>
      </c>
      <c r="E12" s="14"/>
      <c r="F12" s="28" t="s">
        <v>15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16</v>
      </c>
      <c r="B13" s="89">
        <v>0.88</v>
      </c>
      <c r="C13" s="31"/>
      <c r="D13" s="32">
        <f t="shared" ref="D13:D60" si="0">C13*B13</f>
        <v>0</v>
      </c>
      <c r="E13" s="14"/>
      <c r="F13" s="28" t="s">
        <v>17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18</v>
      </c>
      <c r="B14" s="89">
        <v>2.37</v>
      </c>
      <c r="C14" s="31"/>
      <c r="D14" s="32">
        <f t="shared" si="0"/>
        <v>0</v>
      </c>
      <c r="E14" s="14"/>
      <c r="F14" s="28" t="s">
        <v>19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20</v>
      </c>
      <c r="B15" s="89">
        <v>0.61</v>
      </c>
      <c r="C15" s="31"/>
      <c r="D15" s="32">
        <f t="shared" si="0"/>
        <v>0</v>
      </c>
      <c r="E15" s="14"/>
      <c r="F15" s="28" t="s">
        <v>21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22</v>
      </c>
      <c r="B16" s="89">
        <v>1.1299999999999999</v>
      </c>
      <c r="C16" s="31"/>
      <c r="D16" s="32">
        <f t="shared" si="0"/>
        <v>0</v>
      </c>
      <c r="E16" s="14"/>
      <c r="F16" s="28" t="s">
        <v>23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24</v>
      </c>
      <c r="B17" s="30">
        <v>9.48</v>
      </c>
      <c r="C17" s="31"/>
      <c r="D17" s="32">
        <f t="shared" si="0"/>
        <v>0</v>
      </c>
      <c r="E17" s="14"/>
      <c r="F17" s="90" t="s">
        <v>25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26</v>
      </c>
      <c r="B18" s="30">
        <v>22.71</v>
      </c>
      <c r="C18" s="31"/>
      <c r="D18" s="32">
        <f t="shared" si="0"/>
        <v>0</v>
      </c>
      <c r="E18" s="14"/>
      <c r="F18" s="28" t="s">
        <v>27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28</v>
      </c>
      <c r="B19" s="30">
        <v>31.32</v>
      </c>
      <c r="C19" s="31"/>
      <c r="D19" s="32">
        <f t="shared" si="0"/>
        <v>0</v>
      </c>
      <c r="E19" s="14"/>
      <c r="F19" s="28" t="s">
        <v>29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30</v>
      </c>
      <c r="B20" s="30">
        <v>38.869999999999997</v>
      </c>
      <c r="C20" s="35"/>
      <c r="D20" s="32">
        <f t="shared" si="0"/>
        <v>0</v>
      </c>
      <c r="E20" s="14"/>
      <c r="F20" s="28" t="s">
        <v>31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32</v>
      </c>
      <c r="B21" s="30">
        <v>48.19</v>
      </c>
      <c r="C21" s="35"/>
      <c r="D21" s="32">
        <f t="shared" si="0"/>
        <v>0</v>
      </c>
      <c r="E21" s="14"/>
      <c r="F21" s="28" t="s">
        <v>33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34</v>
      </c>
      <c r="B22" s="30">
        <v>67.680000000000007</v>
      </c>
      <c r="C22" s="35"/>
      <c r="D22" s="32">
        <f t="shared" si="0"/>
        <v>0</v>
      </c>
      <c r="E22" s="14"/>
      <c r="F22" s="28" t="s">
        <v>35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36</v>
      </c>
      <c r="B23" s="30">
        <v>97.64</v>
      </c>
      <c r="C23" s="35"/>
      <c r="D23" s="32">
        <f t="shared" si="0"/>
        <v>0</v>
      </c>
      <c r="E23" s="14"/>
      <c r="F23" s="28" t="s">
        <v>37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38</v>
      </c>
      <c r="B24" s="30">
        <v>124.35</v>
      </c>
      <c r="C24" s="35"/>
      <c r="D24" s="32">
        <f t="shared" si="0"/>
        <v>0</v>
      </c>
      <c r="E24" s="14"/>
      <c r="F24" s="28" t="s">
        <v>39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40</v>
      </c>
      <c r="B25" s="30">
        <v>207.14</v>
      </c>
      <c r="C25" s="35"/>
      <c r="D25" s="32">
        <f t="shared" si="0"/>
        <v>0</v>
      </c>
      <c r="E25" s="14"/>
      <c r="F25" s="28" t="s">
        <v>41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42</v>
      </c>
      <c r="B26" s="89">
        <v>1</v>
      </c>
      <c r="C26" s="35"/>
      <c r="D26" s="32">
        <f t="shared" si="0"/>
        <v>0</v>
      </c>
      <c r="E26" s="14"/>
      <c r="F26" s="28" t="s">
        <v>43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44</v>
      </c>
      <c r="B27" s="30">
        <v>1.05</v>
      </c>
      <c r="C27" s="35"/>
      <c r="D27" s="32">
        <f t="shared" si="0"/>
        <v>0</v>
      </c>
      <c r="E27" s="14"/>
      <c r="F27" s="28" t="s">
        <v>45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46</v>
      </c>
      <c r="B28" s="30">
        <v>1.32</v>
      </c>
      <c r="C28" s="35"/>
      <c r="D28" s="32">
        <f t="shared" si="0"/>
        <v>0</v>
      </c>
      <c r="E28" s="14"/>
      <c r="F28" s="28" t="s">
        <v>47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137</v>
      </c>
      <c r="B29" s="89">
        <v>1</v>
      </c>
      <c r="C29" s="35"/>
      <c r="D29" s="32">
        <f t="shared" si="0"/>
        <v>0</v>
      </c>
      <c r="E29" s="14"/>
      <c r="F29" s="90" t="s">
        <v>140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147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148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48</v>
      </c>
      <c r="B32" s="37">
        <v>1</v>
      </c>
      <c r="C32" s="35"/>
      <c r="D32" s="32">
        <f t="shared" si="0"/>
        <v>0</v>
      </c>
      <c r="E32" s="14"/>
      <c r="F32" s="28" t="s">
        <v>49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50</v>
      </c>
      <c r="B33" s="89">
        <v>15.74</v>
      </c>
      <c r="C33" s="35"/>
      <c r="D33" s="32">
        <f t="shared" si="0"/>
        <v>0</v>
      </c>
      <c r="E33" s="14"/>
      <c r="F33" s="28" t="s">
        <v>51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52</v>
      </c>
      <c r="B34" s="89">
        <v>1.55</v>
      </c>
      <c r="C34" s="35"/>
      <c r="D34" s="32">
        <f t="shared" si="0"/>
        <v>0</v>
      </c>
      <c r="E34" s="14"/>
      <c r="F34" s="28" t="s">
        <v>53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54</v>
      </c>
      <c r="B35" s="30">
        <v>0.33</v>
      </c>
      <c r="C35" s="35"/>
      <c r="D35" s="32">
        <f t="shared" si="0"/>
        <v>0</v>
      </c>
      <c r="E35" s="14"/>
      <c r="F35" s="28" t="s">
        <v>55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56</v>
      </c>
      <c r="B36" s="30">
        <v>0.24</v>
      </c>
      <c r="C36" s="35"/>
      <c r="D36" s="32">
        <f t="shared" si="0"/>
        <v>0</v>
      </c>
      <c r="E36" s="14"/>
      <c r="F36" s="28" t="s">
        <v>57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144</v>
      </c>
      <c r="B37" s="89">
        <v>0.57999999999999996</v>
      </c>
      <c r="C37" s="35"/>
      <c r="D37" s="32">
        <f t="shared" si="0"/>
        <v>0</v>
      </c>
      <c r="E37" s="14"/>
      <c r="F37" s="28" t="s">
        <v>58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145</v>
      </c>
      <c r="B38" s="89">
        <v>0.72</v>
      </c>
      <c r="C38" s="35"/>
      <c r="D38" s="32">
        <f t="shared" si="0"/>
        <v>0</v>
      </c>
      <c r="E38" s="14"/>
      <c r="F38" s="28" t="s">
        <v>59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143</v>
      </c>
      <c r="B39" s="89">
        <v>0.34</v>
      </c>
      <c r="C39" s="35"/>
      <c r="D39" s="32">
        <f t="shared" si="0"/>
        <v>0</v>
      </c>
      <c r="E39" s="14"/>
      <c r="F39" s="28" t="s">
        <v>61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60</v>
      </c>
      <c r="B40" s="30">
        <v>0</v>
      </c>
      <c r="C40" s="35"/>
      <c r="D40" s="32">
        <f t="shared" si="0"/>
        <v>0</v>
      </c>
      <c r="E40" s="14"/>
      <c r="F40" s="95" t="s">
        <v>62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60</v>
      </c>
      <c r="B41" s="30">
        <v>0</v>
      </c>
      <c r="C41" s="35"/>
      <c r="D41" s="32">
        <f t="shared" si="0"/>
        <v>0</v>
      </c>
      <c r="E41" s="14"/>
      <c r="F41" s="28" t="s">
        <v>63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60</v>
      </c>
      <c r="B42" s="30">
        <v>0</v>
      </c>
      <c r="C42" s="35"/>
      <c r="D42" s="32">
        <f t="shared" si="0"/>
        <v>0</v>
      </c>
      <c r="E42" s="14"/>
      <c r="F42" s="28" t="s">
        <v>64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65</v>
      </c>
      <c r="B43" s="89">
        <v>7.68</v>
      </c>
      <c r="C43" s="35"/>
      <c r="D43" s="32">
        <f t="shared" si="0"/>
        <v>0</v>
      </c>
      <c r="E43" s="14"/>
      <c r="F43" s="28" t="s">
        <v>66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67</v>
      </c>
      <c r="B44" s="89">
        <v>5.22</v>
      </c>
      <c r="C44" s="35"/>
      <c r="D44" s="32">
        <f t="shared" si="0"/>
        <v>0</v>
      </c>
      <c r="E44" s="14"/>
      <c r="F44" s="28" t="s">
        <v>68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69</v>
      </c>
      <c r="B45" s="89">
        <v>71</v>
      </c>
      <c r="C45" s="35"/>
      <c r="D45" s="32">
        <f t="shared" si="0"/>
        <v>0</v>
      </c>
      <c r="E45" s="14"/>
      <c r="F45" s="42" t="s">
        <v>70</v>
      </c>
      <c r="G45" s="43"/>
      <c r="H45" s="28"/>
      <c r="I45" s="44">
        <f>SUM(I12:I44)</f>
        <v>0</v>
      </c>
    </row>
    <row r="46" spans="1:11" x14ac:dyDescent="0.25">
      <c r="A46" s="88" t="s">
        <v>71</v>
      </c>
      <c r="B46" s="89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8" t="s">
        <v>72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138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9" x14ac:dyDescent="0.25">
      <c r="A49" s="88" t="s">
        <v>139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9" x14ac:dyDescent="0.25">
      <c r="A50" s="88" t="s">
        <v>73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9" x14ac:dyDescent="0.25">
      <c r="A51" s="88" t="s">
        <v>141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9" x14ac:dyDescent="0.25">
      <c r="A52" s="88" t="s">
        <v>142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9" x14ac:dyDescent="0.25">
      <c r="A53" t="s">
        <v>165</v>
      </c>
      <c r="B53" s="89">
        <v>26</v>
      </c>
      <c r="C53" s="35">
        <v>2</v>
      </c>
      <c r="D53" s="48">
        <f t="shared" si="0"/>
        <v>52</v>
      </c>
      <c r="E53" s="14"/>
      <c r="F53" s="14"/>
      <c r="G53" s="14"/>
      <c r="H53" s="14"/>
      <c r="I53" s="14"/>
    </row>
    <row r="54" spans="1:9" x14ac:dyDescent="0.25">
      <c r="A54" t="s">
        <v>166</v>
      </c>
      <c r="B54" s="89">
        <v>27.3</v>
      </c>
      <c r="C54" s="35">
        <v>1</v>
      </c>
      <c r="D54" s="48">
        <f t="shared" si="0"/>
        <v>27.3</v>
      </c>
      <c r="E54" s="14"/>
      <c r="F54" s="14"/>
      <c r="G54" s="14"/>
      <c r="H54" s="14"/>
      <c r="I54" s="14"/>
    </row>
    <row r="55" spans="1:9" x14ac:dyDescent="0.25">
      <c r="A55" t="s">
        <v>167</v>
      </c>
      <c r="B55" s="89">
        <v>4.5</v>
      </c>
      <c r="C55" s="35">
        <v>1</v>
      </c>
      <c r="D55" s="48">
        <f t="shared" si="0"/>
        <v>4.5</v>
      </c>
      <c r="E55" s="14"/>
      <c r="F55" s="14"/>
      <c r="G55" s="14"/>
      <c r="H55" s="14"/>
      <c r="I55" s="14"/>
    </row>
    <row r="56" spans="1:9" x14ac:dyDescent="0.25">
      <c r="A56" t="s">
        <v>168</v>
      </c>
      <c r="B56" s="89">
        <v>14.6</v>
      </c>
      <c r="C56" s="35">
        <v>2</v>
      </c>
      <c r="D56" s="48">
        <f t="shared" si="0"/>
        <v>29.2</v>
      </c>
      <c r="E56" s="14"/>
      <c r="F56" s="14"/>
      <c r="G56" s="14"/>
      <c r="H56" s="14"/>
      <c r="I56" s="14"/>
    </row>
    <row r="57" spans="1:9" x14ac:dyDescent="0.25">
      <c r="A57" t="s">
        <v>169</v>
      </c>
      <c r="B57" s="89">
        <v>1.5</v>
      </c>
      <c r="C57" s="35">
        <v>1</v>
      </c>
      <c r="D57" s="48">
        <f t="shared" si="0"/>
        <v>1.5</v>
      </c>
      <c r="E57" s="14"/>
      <c r="F57" s="14"/>
      <c r="G57" s="14"/>
      <c r="H57" s="14"/>
      <c r="I57" s="14"/>
    </row>
    <row r="58" spans="1:9" ht="26.25" x14ac:dyDescent="0.25">
      <c r="A58" s="93" t="s">
        <v>146</v>
      </c>
      <c r="B58" s="89">
        <v>23.18</v>
      </c>
      <c r="C58" s="35"/>
      <c r="D58" s="48">
        <f t="shared" si="0"/>
        <v>0</v>
      </c>
      <c r="E58" s="14"/>
      <c r="F58" s="14"/>
      <c r="G58" s="14"/>
      <c r="H58" s="14"/>
      <c r="I58" s="14"/>
    </row>
    <row r="59" spans="1:9" x14ac:dyDescent="0.25">
      <c r="A59" s="25" t="s">
        <v>133</v>
      </c>
      <c r="B59" s="30">
        <v>8.75</v>
      </c>
      <c r="C59" s="35"/>
      <c r="D59" s="48">
        <f t="shared" si="0"/>
        <v>0</v>
      </c>
      <c r="E59" s="14"/>
      <c r="F59" s="14"/>
      <c r="G59" s="14"/>
      <c r="H59" s="14"/>
      <c r="I59" s="14"/>
    </row>
    <row r="60" spans="1:9" ht="15.75" thickBot="1" x14ac:dyDescent="0.3">
      <c r="A60" s="25" t="s">
        <v>74</v>
      </c>
      <c r="B60" s="30">
        <v>1111.52</v>
      </c>
      <c r="C60" s="35"/>
      <c r="D60" s="48">
        <f t="shared" si="0"/>
        <v>0</v>
      </c>
      <c r="E60" s="14"/>
      <c r="F60" s="14"/>
      <c r="G60" s="14"/>
      <c r="H60" s="14"/>
      <c r="I60" s="14"/>
    </row>
    <row r="61" spans="1:9" ht="19.5" thickBot="1" x14ac:dyDescent="0.35">
      <c r="A61" s="42" t="s">
        <v>70</v>
      </c>
      <c r="B61" s="49"/>
      <c r="C61" s="28"/>
      <c r="D61" s="44">
        <f>SUM(D12:D60)*1.13</f>
        <v>129.38499999999999</v>
      </c>
      <c r="E61" s="14"/>
      <c r="F61" s="14"/>
      <c r="G61" s="14"/>
      <c r="H61" s="14"/>
      <c r="I61" s="14"/>
    </row>
    <row r="62" spans="1:9" x14ac:dyDescent="0.25">
      <c r="A62" s="25"/>
      <c r="B62" s="49"/>
      <c r="C62" s="28"/>
      <c r="D62" s="28"/>
      <c r="E62" s="14"/>
      <c r="F62" s="14"/>
      <c r="G62" s="14"/>
      <c r="H62" s="14"/>
      <c r="I62" s="14"/>
    </row>
    <row r="63" spans="1:9" ht="15.75" thickBot="1" x14ac:dyDescent="0.3">
      <c r="D63" s="5"/>
    </row>
    <row r="64" spans="1:9" ht="19.5" thickBot="1" x14ac:dyDescent="0.35">
      <c r="A64" s="20" t="s">
        <v>75</v>
      </c>
      <c r="B64" s="21" t="s">
        <v>11</v>
      </c>
      <c r="C64" s="22" t="s">
        <v>12</v>
      </c>
      <c r="D64" s="23" t="s">
        <v>0</v>
      </c>
      <c r="E64" s="50"/>
      <c r="F64" s="20" t="s">
        <v>76</v>
      </c>
      <c r="G64" s="21" t="s">
        <v>11</v>
      </c>
      <c r="H64" s="22" t="s">
        <v>12</v>
      </c>
      <c r="I64" s="23" t="s">
        <v>0</v>
      </c>
    </row>
    <row r="65" spans="1:10" x14ac:dyDescent="0.25">
      <c r="A65" s="88" t="s">
        <v>157</v>
      </c>
      <c r="B65" s="92">
        <v>9.0708000000000002</v>
      </c>
      <c r="C65" s="51"/>
      <c r="D65" s="52">
        <f>C65*B65</f>
        <v>0</v>
      </c>
      <c r="E65" s="53"/>
      <c r="F65" s="25" t="s">
        <v>77</v>
      </c>
      <c r="G65" s="51">
        <v>1</v>
      </c>
      <c r="H65" s="54"/>
      <c r="I65" s="52">
        <f>G65*H65</f>
        <v>0</v>
      </c>
      <c r="J65" s="55"/>
    </row>
    <row r="66" spans="1:10" x14ac:dyDescent="0.25">
      <c r="A66" s="56" t="s">
        <v>78</v>
      </c>
      <c r="B66" s="30">
        <v>0</v>
      </c>
      <c r="C66" s="51"/>
      <c r="D66" s="54">
        <f t="shared" ref="D66:D92" si="2">B66*C66</f>
        <v>0</v>
      </c>
      <c r="E66" s="25"/>
      <c r="F66" s="25" t="s">
        <v>79</v>
      </c>
      <c r="G66" s="57">
        <v>1.99</v>
      </c>
      <c r="H66" s="54"/>
      <c r="I66" s="54">
        <f t="shared" ref="I66:I92" si="3">G66*H66</f>
        <v>0</v>
      </c>
    </row>
    <row r="67" spans="1:10" x14ac:dyDescent="0.25">
      <c r="A67" s="88" t="s">
        <v>80</v>
      </c>
      <c r="B67" s="89">
        <v>0.44</v>
      </c>
      <c r="C67" s="51"/>
      <c r="D67" s="54">
        <f t="shared" si="2"/>
        <v>0</v>
      </c>
      <c r="E67" s="25"/>
      <c r="F67" s="88" t="s">
        <v>81</v>
      </c>
      <c r="G67" s="94">
        <v>2.4779</v>
      </c>
      <c r="H67" s="58"/>
      <c r="I67" s="54">
        <f t="shared" si="3"/>
        <v>0</v>
      </c>
    </row>
    <row r="68" spans="1:10" x14ac:dyDescent="0.25">
      <c r="A68" s="88" t="s">
        <v>149</v>
      </c>
      <c r="B68" s="89">
        <v>1.06</v>
      </c>
      <c r="C68" s="51"/>
      <c r="D68" s="54">
        <f t="shared" si="2"/>
        <v>0</v>
      </c>
      <c r="E68" s="59"/>
      <c r="F68" s="25" t="s">
        <v>82</v>
      </c>
      <c r="G68" s="57">
        <v>2.19</v>
      </c>
      <c r="H68" s="58"/>
      <c r="I68" s="54">
        <f t="shared" si="3"/>
        <v>0</v>
      </c>
    </row>
    <row r="69" spans="1:10" x14ac:dyDescent="0.25">
      <c r="A69" s="25" t="s">
        <v>83</v>
      </c>
      <c r="B69" s="30">
        <v>4.25</v>
      </c>
      <c r="C69" s="51"/>
      <c r="D69" s="54">
        <f t="shared" si="2"/>
        <v>0</v>
      </c>
      <c r="E69" s="59"/>
      <c r="F69" s="88" t="s">
        <v>84</v>
      </c>
      <c r="G69" s="94">
        <v>1.177</v>
      </c>
      <c r="H69" s="58"/>
      <c r="I69" s="54">
        <f t="shared" si="3"/>
        <v>0</v>
      </c>
    </row>
    <row r="70" spans="1:10" x14ac:dyDescent="0.25">
      <c r="A70" s="88" t="s">
        <v>152</v>
      </c>
      <c r="B70" s="91">
        <v>0.30969999999999998</v>
      </c>
      <c r="C70" s="51"/>
      <c r="D70" s="54">
        <f t="shared" si="2"/>
        <v>0</v>
      </c>
      <c r="E70" s="59"/>
      <c r="F70" s="25" t="s">
        <v>85</v>
      </c>
      <c r="G70" s="57">
        <v>0.81</v>
      </c>
      <c r="H70" s="58"/>
      <c r="I70" s="54">
        <f t="shared" si="3"/>
        <v>0</v>
      </c>
    </row>
    <row r="71" spans="1:10" x14ac:dyDescent="0.25">
      <c r="A71" s="88" t="s">
        <v>153</v>
      </c>
      <c r="B71" s="91">
        <v>3.5400000000000001E-2</v>
      </c>
      <c r="C71" s="51"/>
      <c r="D71" s="54">
        <f t="shared" si="2"/>
        <v>0</v>
      </c>
      <c r="E71" s="59"/>
      <c r="F71" s="25" t="s">
        <v>86</v>
      </c>
      <c r="G71" s="57">
        <v>1.2</v>
      </c>
      <c r="H71" s="54"/>
      <c r="I71" s="54">
        <f t="shared" si="3"/>
        <v>0</v>
      </c>
    </row>
    <row r="72" spans="1:10" x14ac:dyDescent="0.25">
      <c r="A72" s="88" t="s">
        <v>154</v>
      </c>
      <c r="B72" s="91">
        <v>0.8407</v>
      </c>
      <c r="C72" s="51"/>
      <c r="D72" s="54"/>
      <c r="E72" s="59"/>
      <c r="F72" s="25"/>
      <c r="G72" s="57"/>
      <c r="H72" s="58"/>
      <c r="I72" s="54"/>
    </row>
    <row r="73" spans="1:10" x14ac:dyDescent="0.25">
      <c r="A73" s="88" t="s">
        <v>155</v>
      </c>
      <c r="B73" s="91">
        <v>5.3100000000000001E-2</v>
      </c>
      <c r="C73" s="51"/>
      <c r="D73" s="54"/>
      <c r="E73" s="59"/>
      <c r="F73" s="25"/>
      <c r="G73" s="57"/>
      <c r="H73" s="58"/>
      <c r="I73" s="54"/>
    </row>
    <row r="74" spans="1:10" x14ac:dyDescent="0.25">
      <c r="A74" s="25" t="s">
        <v>150</v>
      </c>
      <c r="B74" s="30">
        <v>0.28999999999999998</v>
      </c>
      <c r="C74" s="51"/>
      <c r="D74" s="54">
        <f t="shared" si="2"/>
        <v>0</v>
      </c>
      <c r="E74" s="59"/>
      <c r="F74" s="88" t="s">
        <v>87</v>
      </c>
      <c r="G74" s="94">
        <v>0.47789999999999999</v>
      </c>
      <c r="H74" s="54"/>
      <c r="I74" s="54">
        <f t="shared" si="3"/>
        <v>0</v>
      </c>
    </row>
    <row r="75" spans="1:10" x14ac:dyDescent="0.25">
      <c r="A75" s="25" t="s">
        <v>88</v>
      </c>
      <c r="B75" s="30">
        <v>2.4</v>
      </c>
      <c r="C75" s="51"/>
      <c r="D75" s="54">
        <f t="shared" si="2"/>
        <v>0</v>
      </c>
      <c r="E75" s="59"/>
      <c r="F75" s="25" t="s">
        <v>89</v>
      </c>
      <c r="G75" s="57">
        <v>0.85</v>
      </c>
      <c r="H75" s="54"/>
      <c r="I75" s="54">
        <f t="shared" si="3"/>
        <v>0</v>
      </c>
    </row>
    <row r="76" spans="1:10" x14ac:dyDescent="0.25">
      <c r="A76" s="88" t="s">
        <v>90</v>
      </c>
      <c r="B76" s="89">
        <v>8.8499999999999995E-2</v>
      </c>
      <c r="C76" s="51"/>
      <c r="D76" s="54">
        <f t="shared" si="2"/>
        <v>0</v>
      </c>
      <c r="E76" s="59"/>
      <c r="F76" s="88" t="s">
        <v>91</v>
      </c>
      <c r="G76" s="94">
        <v>8.81</v>
      </c>
      <c r="H76" s="54"/>
      <c r="I76" s="54">
        <f t="shared" si="3"/>
        <v>0</v>
      </c>
    </row>
    <row r="77" spans="1:10" x14ac:dyDescent="0.25">
      <c r="A77" s="25" t="s">
        <v>92</v>
      </c>
      <c r="B77" s="30">
        <v>0.18</v>
      </c>
      <c r="C77" s="51"/>
      <c r="D77" s="54">
        <f t="shared" si="2"/>
        <v>0</v>
      </c>
      <c r="E77" s="59"/>
      <c r="F77" s="25" t="s">
        <v>93</v>
      </c>
      <c r="G77" s="57">
        <v>50.95</v>
      </c>
      <c r="H77" s="54"/>
      <c r="I77" s="54">
        <f t="shared" si="3"/>
        <v>0</v>
      </c>
    </row>
    <row r="78" spans="1:10" x14ac:dyDescent="0.25">
      <c r="A78" s="88" t="s">
        <v>94</v>
      </c>
      <c r="B78" s="89">
        <v>0.13270000000000001</v>
      </c>
      <c r="C78" s="51"/>
      <c r="D78" s="54">
        <f t="shared" si="2"/>
        <v>0</v>
      </c>
      <c r="E78" s="59"/>
      <c r="F78" s="88" t="s">
        <v>95</v>
      </c>
      <c r="G78" s="94">
        <v>1.1504000000000001</v>
      </c>
      <c r="H78" s="58"/>
      <c r="I78" s="54">
        <f t="shared" si="3"/>
        <v>0</v>
      </c>
    </row>
    <row r="79" spans="1:10" x14ac:dyDescent="0.25">
      <c r="A79" s="88" t="s">
        <v>151</v>
      </c>
      <c r="B79" s="89">
        <v>6.1899999999999997E-2</v>
      </c>
      <c r="C79" s="51"/>
      <c r="D79" s="54"/>
      <c r="E79" s="59"/>
      <c r="F79" s="88" t="s">
        <v>159</v>
      </c>
      <c r="G79" s="94">
        <v>11.327400000000001</v>
      </c>
      <c r="H79" s="58"/>
      <c r="I79" s="54"/>
    </row>
    <row r="80" spans="1:10" x14ac:dyDescent="0.25">
      <c r="A80" s="88"/>
      <c r="B80" s="89"/>
      <c r="C80" s="51"/>
      <c r="D80" s="54"/>
      <c r="E80" s="59"/>
      <c r="F80" s="88" t="s">
        <v>160</v>
      </c>
      <c r="G80" s="94">
        <v>10.575200000000001</v>
      </c>
      <c r="H80" s="58"/>
      <c r="I80" s="54"/>
    </row>
    <row r="81" spans="1:10" x14ac:dyDescent="0.25">
      <c r="A81" s="25" t="s">
        <v>134</v>
      </c>
      <c r="B81" s="30">
        <v>0.2</v>
      </c>
      <c r="C81" s="51"/>
      <c r="D81" s="54">
        <f t="shared" si="2"/>
        <v>0</v>
      </c>
      <c r="E81" s="59"/>
      <c r="F81" s="25" t="s">
        <v>135</v>
      </c>
      <c r="G81" s="57">
        <v>11.95</v>
      </c>
      <c r="H81" s="58"/>
      <c r="I81" s="54">
        <f t="shared" si="3"/>
        <v>0</v>
      </c>
    </row>
    <row r="82" spans="1:10" x14ac:dyDescent="0.25">
      <c r="A82" s="25" t="s">
        <v>96</v>
      </c>
      <c r="B82" s="30">
        <v>0.75</v>
      </c>
      <c r="C82" s="51"/>
      <c r="D82" s="54">
        <f t="shared" si="2"/>
        <v>0</v>
      </c>
      <c r="E82" s="25"/>
      <c r="F82" s="25" t="s">
        <v>97</v>
      </c>
      <c r="G82" s="57">
        <v>0</v>
      </c>
      <c r="H82" s="58"/>
      <c r="I82" s="54">
        <f t="shared" si="3"/>
        <v>0</v>
      </c>
    </row>
    <row r="83" spans="1:10" x14ac:dyDescent="0.25">
      <c r="A83" s="25" t="s">
        <v>98</v>
      </c>
      <c r="B83" s="30">
        <v>0.15</v>
      </c>
      <c r="C83" s="51"/>
      <c r="D83" s="54">
        <f t="shared" si="2"/>
        <v>0</v>
      </c>
      <c r="E83" s="25"/>
      <c r="F83" s="45" t="s">
        <v>99</v>
      </c>
      <c r="G83" s="60">
        <v>12.5</v>
      </c>
      <c r="H83" s="58"/>
      <c r="I83" s="58">
        <f t="shared" si="3"/>
        <v>0</v>
      </c>
      <c r="J83" s="55"/>
    </row>
    <row r="84" spans="1:10" x14ac:dyDescent="0.25">
      <c r="A84" s="88" t="s">
        <v>156</v>
      </c>
      <c r="B84" s="89">
        <v>2.5663999999999998</v>
      </c>
      <c r="C84" s="61"/>
      <c r="D84" s="58">
        <f t="shared" si="2"/>
        <v>0</v>
      </c>
      <c r="E84" s="25"/>
      <c r="F84" s="25" t="s">
        <v>100</v>
      </c>
      <c r="G84" s="57">
        <v>0.5</v>
      </c>
      <c r="H84" s="58"/>
      <c r="I84" s="54">
        <f t="shared" si="3"/>
        <v>0</v>
      </c>
      <c r="J84" s="55"/>
    </row>
    <row r="85" spans="1:10" x14ac:dyDescent="0.25">
      <c r="A85" s="25" t="s">
        <v>101</v>
      </c>
      <c r="B85" s="30">
        <v>21.95</v>
      </c>
      <c r="C85" s="51"/>
      <c r="D85" s="54">
        <f t="shared" si="2"/>
        <v>0</v>
      </c>
      <c r="E85" s="25"/>
      <c r="F85" s="25" t="s">
        <v>102</v>
      </c>
      <c r="G85" s="57">
        <v>0.15</v>
      </c>
      <c r="H85" s="58"/>
      <c r="I85" s="54">
        <f t="shared" si="3"/>
        <v>0</v>
      </c>
    </row>
    <row r="86" spans="1:10" x14ac:dyDescent="0.25">
      <c r="A86" s="25" t="s">
        <v>103</v>
      </c>
      <c r="B86" s="30">
        <v>2.15</v>
      </c>
      <c r="C86" s="51"/>
      <c r="D86" s="54">
        <f t="shared" si="2"/>
        <v>0</v>
      </c>
      <c r="E86" s="25"/>
      <c r="F86" s="25" t="s">
        <v>104</v>
      </c>
      <c r="G86" s="57">
        <v>1.85</v>
      </c>
      <c r="H86" s="58"/>
      <c r="I86" s="54">
        <f t="shared" si="3"/>
        <v>0</v>
      </c>
    </row>
    <row r="87" spans="1:10" x14ac:dyDescent="0.25">
      <c r="A87" s="25" t="s">
        <v>105</v>
      </c>
      <c r="B87" s="30">
        <v>0</v>
      </c>
      <c r="C87" s="51"/>
      <c r="D87" s="54">
        <f t="shared" si="2"/>
        <v>0</v>
      </c>
      <c r="E87" s="25"/>
      <c r="F87" s="25" t="s">
        <v>106</v>
      </c>
      <c r="G87" s="57">
        <v>170</v>
      </c>
      <c r="H87" s="58"/>
      <c r="I87" s="54">
        <f t="shared" si="3"/>
        <v>0</v>
      </c>
    </row>
    <row r="88" spans="1:10" x14ac:dyDescent="0.25">
      <c r="A88" s="45" t="s">
        <v>107</v>
      </c>
      <c r="B88" s="37">
        <v>2.35</v>
      </c>
      <c r="C88" s="61"/>
      <c r="D88" s="58">
        <f t="shared" si="2"/>
        <v>0</v>
      </c>
      <c r="E88" s="25"/>
      <c r="F88" s="25" t="s">
        <v>108</v>
      </c>
      <c r="G88" s="57">
        <v>0.1</v>
      </c>
      <c r="H88" s="58"/>
      <c r="I88" s="54">
        <f t="shared" si="3"/>
        <v>0</v>
      </c>
    </row>
    <row r="89" spans="1:10" x14ac:dyDescent="0.25">
      <c r="A89" s="25" t="s">
        <v>109</v>
      </c>
      <c r="B89" s="30">
        <v>1</v>
      </c>
      <c r="C89" s="51"/>
      <c r="D89" s="54">
        <f t="shared" si="2"/>
        <v>0</v>
      </c>
      <c r="E89" s="25"/>
      <c r="F89" s="25" t="s">
        <v>110</v>
      </c>
      <c r="G89" s="57">
        <v>0.88</v>
      </c>
      <c r="H89" s="58"/>
      <c r="I89" s="54">
        <f t="shared" si="3"/>
        <v>0</v>
      </c>
    </row>
    <row r="90" spans="1:10" x14ac:dyDescent="0.25">
      <c r="A90" s="88" t="s">
        <v>158</v>
      </c>
      <c r="B90" s="89">
        <v>1.7257</v>
      </c>
      <c r="C90" s="51"/>
      <c r="D90" s="62">
        <f t="shared" si="2"/>
        <v>0</v>
      </c>
      <c r="E90" s="25"/>
      <c r="F90" s="25"/>
      <c r="G90" s="57"/>
      <c r="H90" s="58"/>
      <c r="I90" s="62"/>
    </row>
    <row r="91" spans="1:10" x14ac:dyDescent="0.25">
      <c r="A91" s="25"/>
      <c r="B91" s="30"/>
      <c r="C91" s="51"/>
      <c r="D91" s="62"/>
      <c r="E91" s="25"/>
      <c r="F91" s="88" t="s">
        <v>136</v>
      </c>
      <c r="G91" s="94">
        <v>8.59</v>
      </c>
      <c r="H91" s="58"/>
      <c r="I91" s="62">
        <f t="shared" si="3"/>
        <v>0</v>
      </c>
    </row>
    <row r="92" spans="1:10" ht="15.75" thickBot="1" x14ac:dyDescent="0.3">
      <c r="A92" s="25" t="s">
        <v>111</v>
      </c>
      <c r="B92" s="30">
        <v>1</v>
      </c>
      <c r="C92" s="51"/>
      <c r="D92" s="62">
        <f t="shared" si="2"/>
        <v>0</v>
      </c>
      <c r="E92" s="25"/>
      <c r="F92" s="25" t="s">
        <v>112</v>
      </c>
      <c r="G92" s="57">
        <v>45.95</v>
      </c>
      <c r="H92" s="58"/>
      <c r="I92" s="62">
        <f t="shared" si="3"/>
        <v>0</v>
      </c>
    </row>
    <row r="93" spans="1:10" ht="19.5" thickBot="1" x14ac:dyDescent="0.35">
      <c r="A93" s="42" t="s">
        <v>70</v>
      </c>
      <c r="B93" s="49"/>
      <c r="C93" s="28"/>
      <c r="D93" s="44">
        <f>SUM(D65:D92)*1.13</f>
        <v>0</v>
      </c>
      <c r="E93" s="14"/>
      <c r="F93" s="42" t="s">
        <v>70</v>
      </c>
      <c r="G93" s="14"/>
      <c r="H93" s="14"/>
      <c r="I93" s="63">
        <f>SUM(I65:I92)*1.13</f>
        <v>0</v>
      </c>
    </row>
    <row r="94" spans="1:10" x14ac:dyDescent="0.25">
      <c r="A94" s="14"/>
      <c r="B94" s="15"/>
      <c r="C94" s="14"/>
      <c r="D94" s="14"/>
      <c r="E94" s="14"/>
      <c r="F94" s="14"/>
      <c r="G94" s="14"/>
      <c r="H94" s="14"/>
      <c r="I94" s="14"/>
    </row>
    <row r="95" spans="1:10" x14ac:dyDescent="0.25">
      <c r="A95" s="14" t="s">
        <v>113</v>
      </c>
      <c r="B95" s="15"/>
      <c r="C95" s="14"/>
      <c r="D95" s="14"/>
      <c r="E95" s="14"/>
      <c r="F95" s="14"/>
      <c r="G95" s="14"/>
      <c r="H95" s="14"/>
      <c r="I95" s="14"/>
    </row>
    <row r="96" spans="1:10" x14ac:dyDescent="0.25">
      <c r="A96" s="14"/>
      <c r="B96" s="15"/>
      <c r="C96" s="14"/>
      <c r="D96" s="14"/>
      <c r="E96" s="14"/>
      <c r="F96" s="14"/>
      <c r="G96" s="14"/>
      <c r="H96" s="14"/>
      <c r="I96" s="14"/>
    </row>
    <row r="97" spans="1:9" x14ac:dyDescent="0.25">
      <c r="A97" s="14"/>
      <c r="B97" s="15">
        <v>10</v>
      </c>
      <c r="C97" s="14"/>
      <c r="D97" s="14"/>
      <c r="E97" s="14"/>
      <c r="F97" s="14"/>
      <c r="G97" s="14"/>
      <c r="H97" s="14"/>
      <c r="I97" s="14"/>
    </row>
    <row r="98" spans="1:9" x14ac:dyDescent="0.25">
      <c r="A98" s="14"/>
      <c r="B98" s="15"/>
      <c r="C98" s="14"/>
      <c r="D98" s="14"/>
      <c r="E98" s="14"/>
      <c r="F98" s="14"/>
      <c r="G98" s="14"/>
      <c r="H98" s="14"/>
      <c r="I98" s="14"/>
    </row>
    <row r="99" spans="1:9" hidden="1" x14ac:dyDescent="0.25">
      <c r="A99" s="64" t="s">
        <v>114</v>
      </c>
      <c r="B99" s="65"/>
      <c r="C99" s="66">
        <v>1617</v>
      </c>
      <c r="D99" s="14"/>
      <c r="E99" s="14"/>
      <c r="F99" s="14"/>
      <c r="G99" s="14"/>
      <c r="H99" s="14"/>
      <c r="I99" s="14"/>
    </row>
    <row r="100" spans="1:9" hidden="1" x14ac:dyDescent="0.25">
      <c r="A100" s="67" t="s">
        <v>115</v>
      </c>
      <c r="B100" s="68"/>
      <c r="C100" s="69">
        <v>0</v>
      </c>
      <c r="D100" s="14"/>
      <c r="E100" s="14"/>
      <c r="F100" s="14"/>
      <c r="G100" s="14"/>
      <c r="H100" s="14"/>
      <c r="I100" s="14"/>
    </row>
    <row r="101" spans="1:9" hidden="1" x14ac:dyDescent="0.25">
      <c r="A101" s="67" t="s">
        <v>116</v>
      </c>
      <c r="B101" s="68"/>
      <c r="C101" s="70">
        <f>C99*C100</f>
        <v>0</v>
      </c>
    </row>
    <row r="102" spans="1:9" ht="15.75" hidden="1" thickBot="1" x14ac:dyDescent="0.3">
      <c r="A102" s="1" t="s">
        <v>117</v>
      </c>
      <c r="B102" s="71"/>
      <c r="C102" s="72">
        <f>C99+C101</f>
        <v>1617</v>
      </c>
    </row>
    <row r="103" spans="1:9" hidden="1" x14ac:dyDescent="0.25"/>
    <row r="104" spans="1:9" hidden="1" x14ac:dyDescent="0.25"/>
    <row r="105" spans="1:9" hidden="1" x14ac:dyDescent="0.25">
      <c r="A105" s="64" t="s">
        <v>114</v>
      </c>
      <c r="B105" s="65"/>
      <c r="C105" s="66">
        <v>1617</v>
      </c>
    </row>
    <row r="106" spans="1:9" hidden="1" x14ac:dyDescent="0.25">
      <c r="A106" s="67" t="s">
        <v>118</v>
      </c>
      <c r="B106" s="68"/>
      <c r="C106" s="69">
        <v>0</v>
      </c>
    </row>
    <row r="107" spans="1:9" hidden="1" x14ac:dyDescent="0.25">
      <c r="A107" s="67" t="s">
        <v>116</v>
      </c>
      <c r="B107" s="68"/>
      <c r="C107" s="70">
        <f>C105*C106</f>
        <v>0</v>
      </c>
    </row>
    <row r="108" spans="1:9" ht="15.75" hidden="1" thickBot="1" x14ac:dyDescent="0.3">
      <c r="A108" s="1" t="s">
        <v>117</v>
      </c>
      <c r="B108" s="71"/>
      <c r="C108" s="72">
        <f>C105+C107</f>
        <v>1617</v>
      </c>
    </row>
    <row r="109" spans="1:9" hidden="1" x14ac:dyDescent="0.25"/>
    <row r="110" spans="1:9" hidden="1" x14ac:dyDescent="0.25"/>
    <row r="111" spans="1:9" ht="15.75" hidden="1" thickBot="1" x14ac:dyDescent="0.3">
      <c r="A111" s="119" t="s">
        <v>119</v>
      </c>
      <c r="B111" s="120"/>
      <c r="C111" s="121"/>
    </row>
    <row r="112" spans="1:9" hidden="1" x14ac:dyDescent="0.25">
      <c r="A112" s="64" t="s">
        <v>120</v>
      </c>
      <c r="B112" s="65"/>
      <c r="C112" s="66">
        <v>1617</v>
      </c>
    </row>
    <row r="113" spans="1:3" hidden="1" x14ac:dyDescent="0.25">
      <c r="A113" s="67" t="s">
        <v>121</v>
      </c>
      <c r="B113" s="68"/>
      <c r="C113" s="69">
        <v>0</v>
      </c>
    </row>
    <row r="114" spans="1:3" hidden="1" x14ac:dyDescent="0.25">
      <c r="A114" s="67" t="s">
        <v>116</v>
      </c>
      <c r="B114" s="68"/>
      <c r="C114" s="70">
        <f>C112*C113</f>
        <v>0</v>
      </c>
    </row>
    <row r="115" spans="1:3" ht="15.75" hidden="1" thickBot="1" x14ac:dyDescent="0.3">
      <c r="A115" s="1" t="s">
        <v>117</v>
      </c>
      <c r="B115" s="71"/>
      <c r="C115" s="72">
        <f>C112+C114</f>
        <v>1617</v>
      </c>
    </row>
    <row r="116" spans="1:3" hidden="1" x14ac:dyDescent="0.25"/>
    <row r="117" spans="1:3" hidden="1" x14ac:dyDescent="0.25"/>
    <row r="118" spans="1:3" ht="16.5" hidden="1" thickBot="1" x14ac:dyDescent="0.3">
      <c r="A118" s="122" t="s">
        <v>122</v>
      </c>
      <c r="B118" s="123"/>
      <c r="C118" s="124"/>
    </row>
    <row r="119" spans="1:3" ht="15.75" hidden="1" x14ac:dyDescent="0.25">
      <c r="A119" s="73" t="s">
        <v>123</v>
      </c>
      <c r="B119" s="74"/>
      <c r="C119" s="75">
        <v>0</v>
      </c>
    </row>
    <row r="120" spans="1:3" ht="15.75" hidden="1" x14ac:dyDescent="0.25">
      <c r="A120" s="73" t="s">
        <v>124</v>
      </c>
      <c r="B120" s="74"/>
      <c r="C120" s="75">
        <v>0</v>
      </c>
    </row>
    <row r="121" spans="1:3" ht="16.5" hidden="1" thickBot="1" x14ac:dyDescent="0.3">
      <c r="A121" s="76" t="s">
        <v>0</v>
      </c>
      <c r="B121" s="77"/>
      <c r="C121" s="78">
        <f>SUM(C119:C120)</f>
        <v>0</v>
      </c>
    </row>
    <row r="122" spans="1:3" ht="15.75" hidden="1" x14ac:dyDescent="0.25">
      <c r="A122" s="79"/>
      <c r="B122" s="80"/>
    </row>
    <row r="123" spans="1:3" ht="15.75" hidden="1" x14ac:dyDescent="0.25">
      <c r="A123" s="79"/>
      <c r="B123" s="80"/>
    </row>
    <row r="124" spans="1:3" ht="16.5" hidden="1" thickBot="1" x14ac:dyDescent="0.3">
      <c r="A124" s="122" t="s">
        <v>122</v>
      </c>
      <c r="B124" s="123"/>
      <c r="C124" s="124"/>
    </row>
    <row r="125" spans="1:3" ht="15.75" hidden="1" x14ac:dyDescent="0.25">
      <c r="A125" s="73" t="s">
        <v>123</v>
      </c>
      <c r="B125" s="74"/>
      <c r="C125" s="75">
        <v>0</v>
      </c>
    </row>
    <row r="126" spans="1:3" ht="15.75" hidden="1" x14ac:dyDescent="0.25">
      <c r="A126" s="81" t="s">
        <v>125</v>
      </c>
      <c r="B126" s="74"/>
      <c r="C126" s="75">
        <v>0</v>
      </c>
    </row>
    <row r="127" spans="1:3" ht="16.5" hidden="1" thickBot="1" x14ac:dyDescent="0.3">
      <c r="A127" s="76" t="s">
        <v>0</v>
      </c>
      <c r="B127" s="77"/>
      <c r="C127" s="78">
        <f>SUM(C125:C126)</f>
        <v>0</v>
      </c>
    </row>
    <row r="128" spans="1:3" ht="15.75" thickBot="1" x14ac:dyDescent="0.3"/>
    <row r="129" spans="1:7" ht="16.5" thickBot="1" x14ac:dyDescent="0.3">
      <c r="A129" s="122" t="s">
        <v>126</v>
      </c>
      <c r="B129" s="123"/>
      <c r="C129" s="124"/>
      <c r="D129" s="122" t="s">
        <v>164</v>
      </c>
      <c r="E129" s="123"/>
      <c r="F129" s="123"/>
      <c r="G129" s="124"/>
    </row>
    <row r="130" spans="1:7" ht="15.75" x14ac:dyDescent="0.25">
      <c r="A130" s="82" t="s">
        <v>127</v>
      </c>
      <c r="B130" s="74">
        <v>0</v>
      </c>
      <c r="C130" s="83">
        <f>D61</f>
        <v>129.38499999999999</v>
      </c>
      <c r="D130" s="84"/>
      <c r="E130" s="85"/>
      <c r="F130" s="85"/>
      <c r="G130" s="66">
        <f>C130*1.1</f>
        <v>142.3235</v>
      </c>
    </row>
    <row r="131" spans="1:7" ht="15.75" x14ac:dyDescent="0.25">
      <c r="A131" s="82" t="s">
        <v>128</v>
      </c>
      <c r="B131" s="74">
        <v>0</v>
      </c>
      <c r="C131" s="83">
        <f>D93</f>
        <v>0</v>
      </c>
      <c r="D131" s="86"/>
      <c r="E131" s="5"/>
      <c r="F131" s="5"/>
      <c r="G131" s="87">
        <f>C131*1.1</f>
        <v>0</v>
      </c>
    </row>
    <row r="132" spans="1:7" ht="15.75" x14ac:dyDescent="0.25">
      <c r="A132" s="82" t="s">
        <v>129</v>
      </c>
      <c r="B132" s="74">
        <v>0</v>
      </c>
      <c r="C132" s="83">
        <f>I93</f>
        <v>0</v>
      </c>
      <c r="D132" s="86"/>
      <c r="E132" s="5"/>
      <c r="F132" s="5"/>
      <c r="G132" s="87">
        <f>C132*1.1</f>
        <v>0</v>
      </c>
    </row>
    <row r="133" spans="1:7" ht="15.75" x14ac:dyDescent="0.25">
      <c r="A133" s="82" t="s">
        <v>130</v>
      </c>
      <c r="B133" s="74">
        <v>0</v>
      </c>
      <c r="C133" s="83">
        <f>I45</f>
        <v>0</v>
      </c>
      <c r="D133" s="86"/>
      <c r="E133" s="5"/>
      <c r="F133" s="5"/>
      <c r="G133" s="87">
        <f>C133*1.1</f>
        <v>0</v>
      </c>
    </row>
    <row r="134" spans="1:7" ht="15.75" x14ac:dyDescent="0.25">
      <c r="A134" s="82" t="s">
        <v>131</v>
      </c>
      <c r="B134" s="74">
        <v>0</v>
      </c>
      <c r="C134" s="83">
        <v>36</v>
      </c>
      <c r="D134" s="86"/>
      <c r="E134" s="5"/>
      <c r="F134" s="5"/>
      <c r="G134" s="87">
        <v>75</v>
      </c>
    </row>
    <row r="135" spans="1:7" ht="16.5" thickBot="1" x14ac:dyDescent="0.3">
      <c r="A135" s="82" t="s">
        <v>163</v>
      </c>
      <c r="B135" s="74">
        <v>0</v>
      </c>
      <c r="C135" s="83">
        <v>5</v>
      </c>
      <c r="D135" s="86"/>
      <c r="E135" s="5"/>
      <c r="F135" s="5"/>
      <c r="G135" s="87">
        <f>C135</f>
        <v>5</v>
      </c>
    </row>
    <row r="136" spans="1:7" ht="16.5" thickBot="1" x14ac:dyDescent="0.3">
      <c r="A136" s="111" t="s">
        <v>132</v>
      </c>
      <c r="B136" s="109">
        <f>SUM(B130:B135)</f>
        <v>0</v>
      </c>
      <c r="C136" s="112">
        <f>SUM(C130:C135)</f>
        <v>170.38499999999999</v>
      </c>
      <c r="D136" s="110"/>
      <c r="E136" s="113"/>
      <c r="F136" s="113"/>
      <c r="G136" s="114">
        <f>SUM(G130:G135)</f>
        <v>222.3235</v>
      </c>
    </row>
    <row r="138" spans="1:7" x14ac:dyDescent="0.25">
      <c r="G138" s="2"/>
    </row>
    <row r="140" spans="1:7" x14ac:dyDescent="0.25">
      <c r="G140" s="2"/>
    </row>
    <row r="141" spans="1:7" x14ac:dyDescent="0.25">
      <c r="G141" s="3"/>
    </row>
    <row r="142" spans="1:7" x14ac:dyDescent="0.25">
      <c r="G142" s="2"/>
    </row>
    <row r="143" spans="1:7" x14ac:dyDescent="0.25">
      <c r="G143" s="3"/>
    </row>
  </sheetData>
  <mergeCells count="6">
    <mergeCell ref="A3:F4"/>
    <mergeCell ref="A111:C111"/>
    <mergeCell ref="A118:C118"/>
    <mergeCell ref="A124:C124"/>
    <mergeCell ref="A129:C129"/>
    <mergeCell ref="D129:G129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L6" sqref="L6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4</v>
      </c>
      <c r="C6" s="97" t="s">
        <v>3</v>
      </c>
      <c r="D6" s="96" t="s">
        <v>2</v>
      </c>
      <c r="E6" s="98" t="s">
        <v>1</v>
      </c>
    </row>
    <row r="7" spans="2:14" ht="25.5" x14ac:dyDescent="0.25">
      <c r="B7" s="107">
        <v>1</v>
      </c>
      <c r="C7" s="115" t="s">
        <v>170</v>
      </c>
      <c r="D7" s="116">
        <v>222.32</v>
      </c>
      <c r="E7" s="117">
        <f>D7*B7</f>
        <v>222.32</v>
      </c>
    </row>
    <row r="8" spans="2:14" x14ac:dyDescent="0.25">
      <c r="B8" s="101"/>
      <c r="C8" s="102" t="s">
        <v>161</v>
      </c>
      <c r="D8" s="99"/>
      <c r="E8" s="108"/>
    </row>
    <row r="9" spans="2:14" x14ac:dyDescent="0.25">
      <c r="B9" s="101"/>
      <c r="C9" s="102" t="s">
        <v>162</v>
      </c>
      <c r="D9" s="99"/>
      <c r="E9" s="108"/>
    </row>
    <row r="10" spans="2:14" x14ac:dyDescent="0.25">
      <c r="B10" s="101"/>
      <c r="C10" s="103" t="s">
        <v>172</v>
      </c>
      <c r="D10" s="99"/>
      <c r="E10" s="100"/>
    </row>
    <row r="11" spans="2:14" ht="15.75" thickBot="1" x14ac:dyDescent="0.3">
      <c r="B11" s="104"/>
      <c r="C11" s="105" t="s">
        <v>173</v>
      </c>
      <c r="D11" s="100"/>
      <c r="E11" s="100"/>
    </row>
    <row r="12" spans="2:14" ht="15.75" thickBot="1" x14ac:dyDescent="0.3">
      <c r="B12" s="106"/>
      <c r="C12" s="106"/>
      <c r="D12" s="125" t="s">
        <v>171</v>
      </c>
      <c r="E12" s="126">
        <f>SUM(E7:E11)</f>
        <v>222.32</v>
      </c>
    </row>
    <row r="13" spans="2:14" x14ac:dyDescent="0.25">
      <c r="J13" s="5"/>
      <c r="K13" s="5"/>
      <c r="L13" s="5"/>
      <c r="M13" s="5"/>
      <c r="N13" s="5"/>
    </row>
    <row r="14" spans="2:14" x14ac:dyDescent="0.25">
      <c r="J14" s="5"/>
      <c r="K14" s="5"/>
      <c r="L14" s="5"/>
      <c r="M14" s="5"/>
      <c r="N14" s="5"/>
    </row>
    <row r="15" spans="2:14" x14ac:dyDescent="0.25">
      <c r="J15" s="5"/>
      <c r="K15" s="5"/>
      <c r="L15" s="6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7"/>
      <c r="M17" s="5"/>
      <c r="N17" s="5"/>
    </row>
    <row r="18" spans="4:14" x14ac:dyDescent="0.25">
      <c r="J18" s="5"/>
      <c r="K18" s="5"/>
      <c r="L18" s="7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D20" s="4"/>
      <c r="J20" s="5"/>
      <c r="K20" s="5"/>
      <c r="L20" s="8"/>
      <c r="M20" s="5"/>
      <c r="N20" s="5"/>
    </row>
    <row r="21" spans="4:14" x14ac:dyDescent="0.25">
      <c r="D21" s="4"/>
      <c r="J21" s="5"/>
      <c r="K21" s="5"/>
      <c r="L21" s="5"/>
      <c r="M21" s="5"/>
      <c r="N21" s="5"/>
    </row>
    <row r="22" spans="4:14" x14ac:dyDescent="0.25">
      <c r="J22" s="5"/>
      <c r="K22" s="9"/>
      <c r="L22" s="8"/>
      <c r="M22" s="5"/>
      <c r="N22" s="5"/>
    </row>
    <row r="23" spans="4:14" x14ac:dyDescent="0.25">
      <c r="J23" s="5"/>
      <c r="K23" s="5"/>
      <c r="L23" s="5"/>
      <c r="M23" s="5"/>
      <c r="N23" s="5"/>
    </row>
    <row r="24" spans="4:14" x14ac:dyDescent="0.25">
      <c r="J24" s="5"/>
      <c r="K24" s="5"/>
      <c r="L24" s="5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2021-04-08T16:58:48Z</dcterms:modified>
</cp:coreProperties>
</file>