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15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8" i="5" l="1"/>
  <c r="I45" i="5"/>
  <c r="D85" i="5" l="1"/>
  <c r="D31" i="5"/>
  <c r="D30" i="5"/>
  <c r="D53" i="5"/>
  <c r="D52" i="5"/>
  <c r="D49" i="5"/>
  <c r="D48" i="5"/>
  <c r="I86" i="5"/>
  <c r="D54" i="5"/>
  <c r="B130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G128" i="5"/>
  <c r="E7" i="3"/>
  <c r="E13" i="3" s="1"/>
  <c r="C130" i="5" l="1"/>
  <c r="F125" i="5"/>
  <c r="G125" i="5" s="1"/>
  <c r="G130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<sst xmlns="http://schemas.openxmlformats.org/spreadsheetml/2006/main" count="194" uniqueCount="170">
  <si>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</si>
  <si>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</si>
  <si>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</si>
  <si>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</si>
  <si>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</si>
  <si>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</si>
  <si>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</si>
  <si>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</si>
  <si>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</si>
  <si>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</si>
  <si>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</si>
  <si>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</si>
  <si>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</si>
  <si>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</si>
  <si>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</si>
  <si>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</si>
  <si>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</si>
  <si>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</si>
  <si>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</si>
  <si>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</si>
  <si>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</si>
  <si>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</si>
  <si>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</si>
  <si>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</si>
  <si>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</si>
  <si>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</si>
  <si>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</si>
  <si>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</si>
  <si>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</si>
  <si>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</si>
  <si>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</si>
  <si>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</si>
  <si>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</si>
  <si>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</si>
  <si>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</si>
  <si>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</si>
  <si>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</si>
  <si>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</si>
  <si>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</si>
  <si>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</si>
  <si>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</si>
  <si>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</si>
  <si>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</si>
  <si>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</si>
  <si>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</si>
  <si>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</si>
  <si>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</si>
  <si>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</si>
  <si>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</si>
  <si>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</si>
  <si>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</si>
  <si>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</si>
  <si>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</si>
  <si>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</si>
  <si>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</si>
  <si>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</si>
  <si>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</si>
  <si>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</si>
  <si>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</si>
  <si>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</si>
  <si>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</si>
  <si>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</si>
  <si>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</si>
  <si>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</si>
  <si>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</si>
  <si>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</si>
  <si>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</si>
  <si>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</si>
  <si>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</si>
  <si>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</si>
  <si>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</si>
  <si>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</si>
  <si>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</si>
  <si>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</si>
  <si>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</si>
  <si>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</si>
  <si>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</si>
  <si>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</si>
  <si>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</si>
  <si>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</si>
  <si>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</si>
  <si>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</si>
  <si>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</si>
  <si>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</si>
  <si>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</si>
  <si>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</si>
  <si>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</si>
  <si>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</si>
  <si>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</si>
  <si>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</si>
  <si>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</si>
  <si>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</si>
  <si>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</si>
  <si>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</si>
  <si>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</si>
  <si>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</si>
  <si>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</si>
  <si>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</si>
  <si>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</si>
  <si>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</si>
  <si>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</si>
  <si>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</si>
  <si>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</si>
  <si>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</si>
  <si>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</si>
  <si>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</si>
  <si>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</si>
  <si>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</si>
  <si>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</si>
  <si>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</si>
  <si>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</si>
  <si>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</si>
  <si>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</si>
  <si>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</si>
  <si>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</si>
  <si>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</si>
  <si>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</si>
  <si>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</si>
  <si>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</si>
  <si>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</si>
  <si>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</si>
  <si>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</si>
  <si>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</si>
  <si>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</si>
  <si>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</si>
  <si>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</si>
  <si>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</si>
  <si>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</si>
  <si>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</si>
  <si>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</si>
  <si>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</si>
  <si>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</si>
  <si>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</si>
  <si>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</si>
  <si>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</si>
  <si>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</si>
  <si>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</si>
  <si>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</si>
  <si>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</si>
  <si>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</si>
  <si>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</si>
  <si>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</si>
  <si>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</si>
  <si>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</si>
  <si>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</si>
  <si>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</si>
  <si>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</si>
  <si>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</si>
  <si>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</si>
  <si>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</si>
  <si>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</si>
  <si>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</si>
  <si>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</si>
  <si>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</si>
  <si>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</si>
  <si>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</si>
  <si>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</si>
  <si>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</si>
  <si>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</si>
  <si>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</si>
  <si>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</si>
  <si>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</si>
  <si>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</si>
  <si>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</si>
  <si>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</si>
  <si>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</si>
  <si>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Carga de gas R-22</t>
  </si>
  <si>
    <t>Mantenimiento correctivo a equipo A/C, sellado de fuga y carga de gas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</si>
  <si>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Piso Techo marca ComfortStar 60,000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</si>
  <si>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Administración #1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</si>
</sst>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7"/>
  <sheetViews>
    <sheetView workbookViewId="0">
      <pane ySplit="9" topLeftCell="A90" activePane="bottomLeft" state="frozen"/>
      <selection pane="bottomLeft" activeCell="H132" sqref="H13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22" t="s">
        <v>8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94" t="s">
        <v>16</v>
      </c>
      <c r="B12" s="98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18</v>
      </c>
      <c r="B13" s="95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20</v>
      </c>
      <c r="B14" s="95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22</v>
      </c>
      <c r="B15" s="95">
        <v>0.61</v>
      </c>
      <c r="C15" s="32"/>
      <c r="D15" s="33">
        <f t="shared" si="0"/>
        <v>0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24</v>
      </c>
      <c r="B16" s="95">
        <v>1.1299999999999999</v>
      </c>
      <c r="C16" s="32"/>
      <c r="D16" s="33">
        <f t="shared" si="0"/>
        <v>0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96" t="s">
        <v>27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44</v>
      </c>
      <c r="B26" s="95">
        <v>1</v>
      </c>
      <c r="C26" s="36">
        <v>1</v>
      </c>
      <c r="D26" s="33">
        <f t="shared" si="0"/>
        <v>1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/>
      <c r="D28" s="33">
        <f t="shared" si="0"/>
        <v>0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140</v>
      </c>
      <c r="B29" s="95">
        <v>1</v>
      </c>
      <c r="C29" s="36"/>
      <c r="D29" s="33">
        <f t="shared" si="0"/>
        <v>0</v>
      </c>
      <c r="E29" s="15"/>
      <c r="F29" s="96" t="s">
        <v>143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150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151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52</v>
      </c>
      <c r="B33" s="95">
        <v>15.74</v>
      </c>
      <c r="C33" s="36">
        <v>1</v>
      </c>
      <c r="D33" s="33">
        <f t="shared" si="0"/>
        <v>15.74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54</v>
      </c>
      <c r="B34" s="95">
        <v>1.55</v>
      </c>
      <c r="C34" s="36">
        <v>3</v>
      </c>
      <c r="D34" s="33">
        <f t="shared" si="0"/>
        <v>4.6500000000000004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/>
      <c r="D35" s="33">
        <f t="shared" si="0"/>
        <v>0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147</v>
      </c>
      <c r="B37" s="95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148</v>
      </c>
      <c r="B38" s="95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146</v>
      </c>
      <c r="B39" s="95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1" t="s">
        <v>64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67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69</v>
      </c>
      <c r="B44" s="95">
        <v>5.22</v>
      </c>
      <c r="C44" s="36"/>
      <c r="D44" s="33">
        <f t="shared" si="0"/>
        <v>0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71</v>
      </c>
      <c r="B45" s="95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94" t="s">
        <v>73</v>
      </c>
      <c r="B46" s="95">
        <v>6.28</v>
      </c>
      <c r="C46" s="36">
        <v>1</v>
      </c>
      <c r="D46" s="33">
        <f t="shared" si="0"/>
        <v>6.28</v>
      </c>
      <c r="E46" s="15"/>
      <c r="F46" s="15"/>
      <c r="G46" s="15"/>
      <c r="H46" s="15"/>
      <c r="I46" s="15"/>
    </row>
    <row r="47" spans="1:11" x14ac:dyDescent="0.25">
      <c r="A47" s="94" t="s">
        <v>74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141</v>
      </c>
      <c r="B48" s="95">
        <v>8</v>
      </c>
      <c r="C48" s="36">
        <v>1</v>
      </c>
      <c r="D48" s="33">
        <f t="shared" si="0"/>
        <v>8</v>
      </c>
      <c r="E48" s="15"/>
      <c r="F48" s="15"/>
      <c r="G48" s="15"/>
      <c r="H48" s="15"/>
      <c r="I48" s="15"/>
    </row>
    <row r="49" spans="1:10" x14ac:dyDescent="0.25">
      <c r="A49" s="94" t="s">
        <v>142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75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48.985499999999995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94" t="s">
        <v>160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82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83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152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84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94" t="s">
        <v>86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155</v>
      </c>
      <c r="B65" s="97">
        <v>0.30969999999999998</v>
      </c>
      <c r="C65" s="52"/>
      <c r="D65" s="55">
        <f t="shared" si="2"/>
        <v>0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156</v>
      </c>
      <c r="B66" s="97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157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158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94" t="s">
        <v>89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92</v>
      </c>
      <c r="B71" s="95">
        <v>8.8499999999999995E-2</v>
      </c>
      <c r="C71" s="52">
        <v>1</v>
      </c>
      <c r="D71" s="55">
        <f t="shared" si="2"/>
        <v>8.8499999999999995E-2</v>
      </c>
      <c r="E71" s="60"/>
      <c r="F71" s="94" t="s">
        <v>93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96</v>
      </c>
      <c r="B73" s="95">
        <v>0.13270000000000001</v>
      </c>
      <c r="C73" s="52"/>
      <c r="D73" s="55">
        <f t="shared" si="2"/>
        <v>0</v>
      </c>
      <c r="E73" s="60"/>
      <c r="F73" s="94" t="s">
        <v>97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154</v>
      </c>
      <c r="B74" s="95">
        <v>6.1899999999999997E-2</v>
      </c>
      <c r="C74" s="52"/>
      <c r="D74" s="55"/>
      <c r="E74" s="60"/>
      <c r="F74" s="94" t="s">
        <v>162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163</v>
      </c>
      <c r="G75" s="100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/>
      <c r="D76" s="55">
        <f t="shared" si="2"/>
        <v>0</v>
      </c>
      <c r="E76" s="60"/>
      <c r="F76" s="26" t="s">
        <v>138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159</v>
      </c>
      <c r="B79" s="95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/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161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139</v>
      </c>
      <c r="G86" s="100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9.5" thickBot="1" x14ac:dyDescent="0.35">
      <c r="A88" s="43" t="s">
        <v>72</v>
      </c>
      <c r="B88" s="50"/>
      <c r="C88" s="29"/>
      <c r="D88" s="45">
        <f>SUM(D60:D87)*1.13</f>
        <v>12.045008999999999</v>
      </c>
      <c r="E88" s="15"/>
      <c r="F88" s="43" t="s">
        <v>72</v>
      </c>
      <c r="G88" s="15"/>
      <c r="H88" s="15"/>
      <c r="I88" s="64">
        <f>SUM(I60:I87)*1.13</f>
        <v>11.006651999999999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3" t="s">
        <v>121</v>
      </c>
      <c r="B106" s="124"/>
      <c r="C106" s="125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6" t="s">
        <v>124</v>
      </c>
      <c r="B113" s="127"/>
      <c r="C113" s="128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26" t="s">
        <v>124</v>
      </c>
      <c r="B119" s="127"/>
      <c r="C119" s="128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26" t="s">
        <v>128</v>
      </c>
      <c r="B124" s="127"/>
      <c r="C124" s="128"/>
      <c r="D124" s="126" t="s">
        <v>129</v>
      </c>
      <c r="E124" s="127"/>
      <c r="F124" s="127"/>
      <c r="G124" s="128"/>
    </row>
    <row r="125" spans="1:7" ht="15.75" x14ac:dyDescent="0.25">
      <c r="A125" s="83" t="s">
        <v>130</v>
      </c>
      <c r="B125" s="75">
        <v>0</v>
      </c>
      <c r="C125" s="84">
        <f>D56*1.1</f>
        <v>53.884050000000002</v>
      </c>
      <c r="D125" s="85">
        <v>0.1</v>
      </c>
      <c r="E125" s="86"/>
      <c r="F125" s="86">
        <f>C125*D125</f>
        <v>5.3884050000000006</v>
      </c>
      <c r="G125" s="67">
        <f>C125+F125</f>
        <v>59.272455000000001</v>
      </c>
    </row>
    <row r="126" spans="1:7" ht="15.75" x14ac:dyDescent="0.25">
      <c r="A126" s="83" t="s">
        <v>131</v>
      </c>
      <c r="B126" s="75">
        <v>0</v>
      </c>
      <c r="C126" s="84">
        <f>D88*1.1</f>
        <v>13.2495099</v>
      </c>
      <c r="D126" s="87">
        <v>0.1</v>
      </c>
      <c r="E126" s="6"/>
      <c r="F126" s="6">
        <f>C126*D126</f>
        <v>1.3249509900000001</v>
      </c>
      <c r="G126" s="88">
        <f>C126+F126</f>
        <v>14.574460889999999</v>
      </c>
    </row>
    <row r="127" spans="1:7" ht="15.75" x14ac:dyDescent="0.25">
      <c r="A127" s="83" t="s">
        <v>132</v>
      </c>
      <c r="B127" s="75">
        <v>0</v>
      </c>
      <c r="C127" s="84">
        <f>I88*1.1</f>
        <v>12.107317200000001</v>
      </c>
      <c r="D127" s="87">
        <v>0.1</v>
      </c>
      <c r="E127" s="6"/>
      <c r="F127" s="6">
        <f>C127*D127</f>
        <v>1.2107317200000001</v>
      </c>
      <c r="G127" s="88">
        <f>C127+F127</f>
        <v>13.318048920000001</v>
      </c>
    </row>
    <row r="128" spans="1:7" ht="15.75" x14ac:dyDescent="0.25">
      <c r="A128" s="83" t="s">
        <v>133</v>
      </c>
      <c r="B128" s="75">
        <v>0</v>
      </c>
      <c r="C128" s="84">
        <f>I45*1.1</f>
        <v>0</v>
      </c>
      <c r="D128" s="87">
        <v>0.12</v>
      </c>
      <c r="E128" s="6"/>
      <c r="F128" s="6"/>
      <c r="G128" s="88">
        <f>C128+F128</f>
        <v>0</v>
      </c>
    </row>
    <row r="129" spans="1:7" ht="15.75" x14ac:dyDescent="0.25">
      <c r="A129" s="83" t="s">
        <v>134</v>
      </c>
      <c r="B129" s="75"/>
      <c r="C129" s="84">
        <v>75</v>
      </c>
      <c r="D129" s="87">
        <v>0</v>
      </c>
      <c r="E129" s="6"/>
      <c r="F129" s="6"/>
      <c r="G129" s="88">
        <v>75</v>
      </c>
    </row>
    <row r="130" spans="1:7" ht="16.5" thickBot="1" x14ac:dyDescent="0.3">
      <c r="A130" s="89" t="s">
        <v>135</v>
      </c>
      <c r="B130" s="90">
        <f>SUM(B125:B129)</f>
        <v>0</v>
      </c>
      <c r="C130" s="91">
        <f>SUM(C125:C129)</f>
        <v>154.24087709999998</v>
      </c>
      <c r="D130" s="92"/>
      <c r="E130" s="93"/>
      <c r="F130" s="93"/>
      <c r="G130" s="2">
        <f>SUM(G125:G129)</f>
        <v>162.16496481000001</v>
      </c>
    </row>
    <row r="132" spans="1:7" x14ac:dyDescent="0.25">
      <c r="G132" s="3"/>
    </row>
    <row r="134" spans="1:7" x14ac:dyDescent="0.25">
      <c r="G134" s="3"/>
    </row>
    <row r="135" spans="1:7" x14ac:dyDescent="0.25">
      <c r="G135" s="4"/>
    </row>
    <row r="136" spans="1:7" x14ac:dyDescent="0.25">
      <c r="G136" s="3"/>
    </row>
    <row r="137" spans="1:7" x14ac:dyDescent="0.25">
      <c r="G137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02" t="s">
        <v>6</v>
      </c>
      <c r="C6" s="103" t="s">
        <v>5</v>
      </c>
      <c r="D6" s="102" t="s">
        <v>4</v>
      </c>
      <c r="E6" s="104" t="s">
        <v>3</v>
      </c>
    </row>
    <row r="7" spans="2:14" x14ac:dyDescent="0.25">
      <c r="B7" s="120">
        <v>1</v>
      </c>
      <c r="C7" s="105" t="s">
        <v>167</v>
      </c>
      <c r="D7" s="106">
        <v>162.16</v>
      </c>
      <c r="E7" s="121">
        <f>D7*B7</f>
        <v>162.16</v>
      </c>
    </row>
    <row r="8" spans="2:14" x14ac:dyDescent="0.25">
      <c r="B8" s="108"/>
      <c r="C8" s="109" t="s">
        <v>164</v>
      </c>
      <c r="D8" s="106"/>
      <c r="E8" s="121"/>
    </row>
    <row r="9" spans="2:14" x14ac:dyDescent="0.25">
      <c r="B9" s="108"/>
      <c r="C9" s="109" t="s">
        <v>165</v>
      </c>
      <c r="D9" s="106"/>
      <c r="E9" s="121"/>
    </row>
    <row r="10" spans="2:14" x14ac:dyDescent="0.25">
      <c r="B10" s="108"/>
      <c r="C10" s="109" t="s">
        <v>166</v>
      </c>
      <c r="D10" s="106"/>
      <c r="E10" s="121"/>
    </row>
    <row r="11" spans="2:14" x14ac:dyDescent="0.25">
      <c r="B11" s="108"/>
      <c r="C11" s="110" t="s">
        <v>168</v>
      </c>
      <c r="D11" s="106"/>
      <c r="E11" s="107"/>
    </row>
    <row r="12" spans="2:14" x14ac:dyDescent="0.25">
      <c r="B12" s="111"/>
      <c r="C12" s="112" t="s">
        <v>169</v>
      </c>
      <c r="D12" s="113"/>
      <c r="E12" s="113"/>
    </row>
    <row r="13" spans="2:14" x14ac:dyDescent="0.25">
      <c r="B13" s="114"/>
      <c r="C13" s="114"/>
      <c r="D13" s="111" t="s">
        <v>2</v>
      </c>
      <c r="E13" s="115">
        <f>SUM(E7:E12)</f>
        <v>162.16</v>
      </c>
    </row>
    <row r="14" spans="2:14" x14ac:dyDescent="0.25">
      <c r="B14" s="114"/>
      <c r="C14" s="116"/>
      <c r="D14" s="117" t="s">
        <v>1</v>
      </c>
      <c r="E14" s="117">
        <f>E13*0.13</f>
        <v>21.0808</v>
      </c>
    </row>
    <row r="15" spans="2:14" x14ac:dyDescent="0.25">
      <c r="B15" s="114"/>
      <c r="C15" s="114"/>
      <c r="D15" s="118" t="s">
        <v>0</v>
      </c>
      <c r="E15" s="119">
        <f>SUM(E13:E14)</f>
        <v>183.24080000000001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2021-02-24T16:58:53Z</dcterms:modified>
</cp:coreProperties>
</file>