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01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5" i="5" l="1"/>
  <c r="I115" i="5"/>
  <c r="G117" i="5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D12" i="5"/>
  <c r="I75" i="5" l="1"/>
  <c r="C114" i="5" s="1"/>
  <c r="F114" i="5" s="1"/>
  <c r="G114" i="5" s="1"/>
  <c r="C112" i="5"/>
  <c r="F112" i="5" s="1"/>
  <c r="G112" i="5" s="1"/>
  <c r="D75" i="5"/>
  <c r="C113" i="5" s="1"/>
  <c r="F113" i="5" s="1"/>
  <c r="G113" i="5" s="1"/>
  <c r="E7" i="3"/>
  <c r="E13" i="3" s="1"/>
  <c r="E14" i="3" l="1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<sst xmlns="http://schemas.openxmlformats.org/spreadsheetml/2006/main" count="183" uniqueCount="157">
  <si>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</si>
  <si>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</si>
  <si>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</si>
  <si>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</si>
  <si>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</si>
  <si>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</si>
  <si>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</si>
  <si>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</si>
  <si>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</si>
  <si>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</si>
  <si>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</si>
  <si>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</si>
  <si>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</si>
  <si>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</si>
  <si>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</si>
  <si>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</si>
  <si>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</si>
  <si>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</si>
  <si>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</si>
  <si>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</si>
  <si>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</si>
  <si>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</si>
  <si>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</si>
  <si>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</si>
  <si>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</si>
  <si>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</si>
  <si>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</si>
  <si>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</si>
  <si>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</si>
  <si>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</si>
  <si>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</si>
  <si>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</si>
  <si>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</si>
  <si>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</si>
  <si>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</si>
  <si>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</si>
  <si>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</si>
  <si>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</si>
  <si>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</si>
  <si>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</si>
  <si>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</si>
  <si>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</si>
  <si>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</si>
  <si>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</si>
  <si>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</si>
  <si>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</si>
  <si>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</si>
  <si>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</si>
  <si>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</si>
  <si>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</si>
  <si>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</si>
  <si>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</si>
  <si>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</si>
  <si>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</si>
  <si>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</si>
  <si>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</si>
  <si>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</si>
  <si>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</si>
  <si>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</si>
  <si>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</si>
  <si>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</si>
  <si>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</si>
  <si>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</si>
  <si>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</si>
  <si>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</si>
  <si>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</si>
  <si>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</si>
  <si>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</si>
  <si>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</si>
  <si>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</si>
  <si>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</si>
  <si>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</si>
  <si>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</si>
  <si>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</si>
  <si>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</si>
  <si>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</si>
  <si>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</si>
  <si>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</si>
  <si>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</si>
  <si>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</si>
  <si>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</si>
  <si>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</si>
  <si>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</si>
  <si>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</si>
  <si>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</si>
  <si>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</si>
  <si>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</si>
  <si>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</si>
  <si>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</si>
  <si>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</si>
  <si>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</si>
  <si>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</si>
  <si>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</si>
  <si>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</si>
  <si>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</si>
  <si>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</si>
  <si>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</si>
  <si>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</si>
  <si>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</si>
  <si>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</si>
  <si>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</si>
  <si>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</si>
  <si>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</si>
  <si>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</si>
  <si>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</si>
  <si>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</si>
  <si>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</si>
  <si>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</si>
  <si>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</si>
  <si>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</si>
  <si>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</si>
  <si>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</si>
  <si>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</si>
  <si>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</si>
  <si>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</si>
  <si>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</si>
  <si>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</si>
  <si>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</si>
  <si>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</si>
  <si>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</si>
  <si>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</si>
  <si>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</si>
  <si>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</si>
  <si>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</si>
  <si>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</si>
  <si>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</si>
  <si>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</si>
  <si>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</si>
  <si>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</si>
  <si>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</si>
  <si>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</si>
  <si>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</si>
  <si>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</si>
  <si>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</si>
  <si>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</si>
  <si>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</si>
  <si>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</si>
  <si>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</si>
  <si>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</si>
  <si>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</si>
  <si>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</si>
  <si>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</si>
  <si>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</si>
  <si>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</si>
  <si>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</si>
  <si>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</si>
  <si>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ANGULOS  P/ BASE 1 1/4 1 1/8</t>
  </si>
  <si>
    <t>ANCLA PLASTICA Y TORNILLO   1/4</t>
  </si>
  <si>
    <t xml:space="preserve">Kilo de limpieza </t>
  </si>
  <si>
    <t xml:space="preserve">Nitrógeno </t>
  </si>
  <si>
    <t xml:space="preserve">Pintura negro spray </t>
  </si>
  <si>
    <t xml:space="preserve">Instalación y suministro de equipo A/C </t>
  </si>
  <si>
    <t>Materiales</t>
  </si>
  <si>
    <t xml:space="preserve">Mano de obra </t>
  </si>
  <si>
    <t xml:space="preserve">Equipo nuevo </t>
  </si>
  <si>
    <r>
      <t xml:space="preserve">Ubicación: </t>
    </r>
    <r>
      <rPr>
        <sz val="10"/>
        <color theme="1"/>
        <rFont val="Calibri"/>
        <family val="2"/>
        <scheme val="minor"/>
      </rPr>
      <t>Servidor</t>
    </r>
  </si>
  <si>
    <r>
      <rPr>
        <b/>
        <sz val="10"/>
        <color theme="1"/>
        <rFont val="Calibri"/>
        <family val="2"/>
        <scheme val="minor"/>
      </rPr>
      <t>Tipo equipo:</t>
    </r>
    <r>
      <rPr>
        <sz val="10"/>
        <color theme="1"/>
        <rFont val="Calibri"/>
        <family val="2"/>
        <scheme val="minor"/>
      </rPr>
      <t xml:space="preserve"> MiniSplit convencional 12,000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</si>
</sst>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7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4" xfId="1" applyFont="1" applyBorder="1" applyAlignment="1">
      <alignment horizontal="center"/>
    </xf>
    <xf numFmtId="2" fontId="7" fillId="0" borderId="14" xfId="1" applyNumberFormat="1" applyFont="1" applyBorder="1"/>
    <xf numFmtId="0" fontId="7" fillId="0" borderId="14" xfId="0" applyNumberFormat="1" applyFont="1" applyBorder="1"/>
    <xf numFmtId="0" fontId="7" fillId="0" borderId="0" xfId="0" applyFont="1" applyBorder="1"/>
    <xf numFmtId="44" fontId="9" fillId="0" borderId="14" xfId="1" applyFont="1" applyFill="1" applyBorder="1" applyAlignment="1">
      <alignment horizontal="center"/>
    </xf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44" fontId="9" fillId="0" borderId="15" xfId="1" applyFont="1" applyFill="1" applyBorder="1" applyAlignment="1">
      <alignment horizontal="center"/>
    </xf>
    <xf numFmtId="44" fontId="7" fillId="0" borderId="15" xfId="0" applyNumberFormat="1" applyFont="1" applyBorder="1"/>
    <xf numFmtId="2" fontId="7" fillId="0" borderId="15" xfId="0" applyNumberFormat="1" applyFont="1" applyBorder="1"/>
    <xf numFmtId="12" fontId="7" fillId="0" borderId="0" xfId="0" applyNumberFormat="1" applyFont="1"/>
    <xf numFmtId="44" fontId="7" fillId="0" borderId="15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5" xfId="1" applyNumberFormat="1" applyFont="1" applyFill="1" applyBorder="1"/>
    <xf numFmtId="44" fontId="7" fillId="0" borderId="15" xfId="0" applyNumberFormat="1" applyFont="1" applyFill="1" applyBorder="1"/>
    <xf numFmtId="44" fontId="7" fillId="0" borderId="16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7" xfId="0" applyFont="1" applyBorder="1"/>
    <xf numFmtId="0" fontId="7" fillId="0" borderId="0" xfId="0" applyFont="1" applyFill="1"/>
    <xf numFmtId="2" fontId="7" fillId="0" borderId="15" xfId="0" applyNumberFormat="1" applyFont="1" applyFill="1" applyBorder="1"/>
    <xf numFmtId="0" fontId="7" fillId="0" borderId="15" xfId="0" applyNumberFormat="1" applyFont="1" applyFill="1" applyBorder="1"/>
    <xf numFmtId="0" fontId="7" fillId="0" borderId="16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44" fontId="7" fillId="0" borderId="14" xfId="1" applyFont="1" applyBorder="1"/>
    <xf numFmtId="0" fontId="7" fillId="0" borderId="14" xfId="0" applyFont="1" applyBorder="1"/>
    <xf numFmtId="0" fontId="7" fillId="0" borderId="18" xfId="0" applyFont="1" applyBorder="1"/>
    <xf numFmtId="0" fontId="7" fillId="0" borderId="15" xfId="0" applyFont="1" applyBorder="1"/>
    <xf numFmtId="0" fontId="0" fillId="0" borderId="19" xfId="0" applyBorder="1"/>
    <xf numFmtId="0" fontId="10" fillId="0" borderId="0" xfId="0" applyFont="1"/>
    <xf numFmtId="44" fontId="7" fillId="0" borderId="15" xfId="1" applyFont="1" applyBorder="1"/>
    <xf numFmtId="0" fontId="7" fillId="0" borderId="15" xfId="0" applyFont="1" applyFill="1" applyBorder="1"/>
    <xf numFmtId="0" fontId="7" fillId="0" borderId="19" xfId="0" applyFont="1" applyBorder="1"/>
    <xf numFmtId="44" fontId="9" fillId="0" borderId="15" xfId="1" applyFont="1" applyBorder="1" applyAlignment="1">
      <alignment horizontal="center"/>
    </xf>
    <xf numFmtId="44" fontId="7" fillId="0" borderId="15" xfId="1" applyFont="1" applyFill="1" applyBorder="1"/>
    <xf numFmtId="44" fontId="7" fillId="0" borderId="14" xfId="1" applyFont="1" applyFill="1" applyBorder="1"/>
    <xf numFmtId="0" fontId="7" fillId="0" borderId="16" xfId="0" applyFont="1" applyBorder="1"/>
    <xf numFmtId="0" fontId="11" fillId="0" borderId="7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44" fontId="0" fillId="0" borderId="22" xfId="1" applyFont="1" applyBorder="1"/>
    <xf numFmtId="0" fontId="0" fillId="0" borderId="23" xfId="0" applyBorder="1"/>
    <xf numFmtId="0" fontId="0" fillId="0" borderId="0" xfId="0" applyBorder="1" applyAlignment="1">
      <alignment horizontal="center"/>
    </xf>
    <xf numFmtId="9" fontId="0" fillId="0" borderId="24" xfId="0" applyNumberFormat="1" applyBorder="1"/>
    <xf numFmtId="44" fontId="0" fillId="0" borderId="24" xfId="0" applyNumberFormat="1" applyBorder="1"/>
    <xf numFmtId="0" fontId="0" fillId="0" borderId="25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3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4" xfId="1" applyFont="1" applyBorder="1"/>
    <xf numFmtId="0" fontId="13" fillId="0" borderId="2" xfId="0" applyFont="1" applyBorder="1" applyAlignment="1">
      <alignment horizontal="right"/>
    </xf>
    <xf numFmtId="44" fontId="13" fillId="0" borderId="25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3" xfId="0" applyFont="1" applyBorder="1" applyAlignment="1">
      <alignment horizontal="right"/>
    </xf>
    <xf numFmtId="0" fontId="13" fillId="0" borderId="23" xfId="0" applyFont="1" applyBorder="1"/>
    <xf numFmtId="2" fontId="0" fillId="0" borderId="24" xfId="1" applyNumberFormat="1" applyFont="1" applyBorder="1"/>
    <xf numFmtId="9" fontId="2" fillId="0" borderId="26" xfId="0" applyNumberFormat="1" applyFont="1" applyBorder="1" applyAlignment="1">
      <alignment horizontal="center"/>
    </xf>
    <xf numFmtId="0" fontId="0" fillId="0" borderId="21" xfId="0" applyBorder="1"/>
    <xf numFmtId="9" fontId="2" fillId="0" borderId="27" xfId="0" applyNumberFormat="1" applyFont="1" applyBorder="1" applyAlignment="1">
      <alignment horizontal="center"/>
    </xf>
    <xf numFmtId="44" fontId="0" fillId="0" borderId="24" xfId="1" applyFont="1" applyBorder="1"/>
    <xf numFmtId="0" fontId="13" fillId="0" borderId="2" xfId="0" applyFont="1" applyBorder="1"/>
    <xf numFmtId="44" fontId="12" fillId="0" borderId="25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8" xfId="0" applyFont="1" applyBorder="1" applyAlignment="1">
      <alignment horizontal="center"/>
    </xf>
    <xf numFmtId="0" fontId="0" fillId="0" borderId="25" xfId="0" applyBorder="1"/>
    <xf numFmtId="0" fontId="6" fillId="0" borderId="0" xfId="0" applyFont="1"/>
    <xf numFmtId="44" fontId="6" fillId="0" borderId="6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44" fontId="6" fillId="0" borderId="30" xfId="1" applyFont="1" applyBorder="1"/>
    <xf numFmtId="0" fontId="6" fillId="0" borderId="31" xfId="0" applyFont="1" applyBorder="1" applyAlignment="1">
      <alignment horizontal="center"/>
    </xf>
    <xf numFmtId="44" fontId="6" fillId="0" borderId="32" xfId="1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9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44" fontId="16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6" fillId="0" borderId="6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7" activePane="bottomLeft" state="frozen"/>
      <selection pane="bottomLeft" activeCell="G117" sqref="G117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13"/>
      <c r="H3" s="13"/>
    </row>
    <row r="4" spans="1:10" ht="17.25" x14ac:dyDescent="0.25">
      <c r="A4" s="115"/>
      <c r="B4" s="115"/>
      <c r="C4" s="115"/>
      <c r="D4" s="115"/>
      <c r="E4" s="115"/>
      <c r="F4" s="115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>
        <v>3</v>
      </c>
      <c r="D32" s="34">
        <f t="shared" si="0"/>
        <v>4.32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>
        <v>1</v>
      </c>
      <c r="D44" s="34">
        <f t="shared" si="0"/>
        <v>11.29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24.229999999999997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147</v>
      </c>
      <c r="B58" s="62">
        <v>1</v>
      </c>
      <c r="C58" s="53">
        <v>8</v>
      </c>
      <c r="D58" s="56">
        <f t="shared" si="2"/>
        <v>8</v>
      </c>
      <c r="E58" s="61"/>
      <c r="F58" s="26" t="s">
        <v>93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94</v>
      </c>
      <c r="B59" s="62">
        <v>1</v>
      </c>
      <c r="C59" s="53"/>
      <c r="D59" s="56">
        <f t="shared" si="2"/>
        <v>0</v>
      </c>
      <c r="E59" s="61"/>
      <c r="F59" s="26" t="s">
        <v>95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96</v>
      </c>
      <c r="B60" s="32">
        <v>1.9</v>
      </c>
      <c r="C60" s="53"/>
      <c r="D60" s="56">
        <f t="shared" si="2"/>
        <v>0</v>
      </c>
      <c r="E60" s="61"/>
      <c r="F60" s="26" t="s">
        <v>97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98</v>
      </c>
      <c r="B61" s="32">
        <v>2.4</v>
      </c>
      <c r="C61" s="53"/>
      <c r="D61" s="56">
        <f t="shared" si="2"/>
        <v>0</v>
      </c>
      <c r="E61" s="61"/>
      <c r="F61" s="26" t="s">
        <v>99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100</v>
      </c>
      <c r="B62" s="32">
        <v>0.1</v>
      </c>
      <c r="C62" s="53"/>
      <c r="D62" s="56">
        <f t="shared" si="2"/>
        <v>0</v>
      </c>
      <c r="E62" s="61"/>
      <c r="F62" s="26" t="s">
        <v>101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102</v>
      </c>
      <c r="B63" s="32">
        <v>0.18</v>
      </c>
      <c r="C63" s="53"/>
      <c r="D63" s="56">
        <f t="shared" si="2"/>
        <v>0</v>
      </c>
      <c r="E63" s="61"/>
      <c r="F63" s="26" t="s">
        <v>103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104</v>
      </c>
      <c r="B64" s="32">
        <v>0.15</v>
      </c>
      <c r="C64" s="53"/>
      <c r="D64" s="56">
        <f t="shared" si="2"/>
        <v>0</v>
      </c>
      <c r="E64" s="61"/>
      <c r="F64" s="26" t="s">
        <v>105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106</v>
      </c>
      <c r="B65" s="32">
        <v>0.2</v>
      </c>
      <c r="C65" s="53"/>
      <c r="D65" s="56">
        <f t="shared" si="2"/>
        <v>0</v>
      </c>
      <c r="E65" s="61"/>
      <c r="F65" s="26" t="s">
        <v>107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108</v>
      </c>
      <c r="B66" s="32">
        <v>0.75</v>
      </c>
      <c r="C66" s="53"/>
      <c r="D66" s="56">
        <f t="shared" si="2"/>
        <v>0</v>
      </c>
      <c r="E66" s="26"/>
      <c r="F66" s="26" t="s">
        <v>109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110</v>
      </c>
      <c r="B67" s="32">
        <v>0.15</v>
      </c>
      <c r="C67" s="53"/>
      <c r="D67" s="56">
        <f t="shared" si="2"/>
        <v>0</v>
      </c>
      <c r="E67" s="26"/>
      <c r="F67" s="47" t="s">
        <v>111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146</v>
      </c>
      <c r="B68" s="39">
        <v>11.4</v>
      </c>
      <c r="C68" s="64">
        <v>2</v>
      </c>
      <c r="D68" s="60">
        <f t="shared" si="2"/>
        <v>22.8</v>
      </c>
      <c r="E68" s="26"/>
      <c r="F68" s="26" t="s">
        <v>112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113</v>
      </c>
      <c r="B69" s="32">
        <v>21.95</v>
      </c>
      <c r="C69" s="53"/>
      <c r="D69" s="56">
        <f t="shared" si="2"/>
        <v>0</v>
      </c>
      <c r="E69" s="26"/>
      <c r="F69" s="26" t="s">
        <v>114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115</v>
      </c>
      <c r="B70" s="32">
        <v>2.15</v>
      </c>
      <c r="C70" s="53"/>
      <c r="D70" s="56">
        <f t="shared" si="2"/>
        <v>0</v>
      </c>
      <c r="E70" s="26"/>
      <c r="F70" s="26" t="s">
        <v>116</v>
      </c>
      <c r="G70" s="59">
        <v>1.85</v>
      </c>
      <c r="H70" s="60">
        <v>1</v>
      </c>
      <c r="I70" s="56">
        <f t="shared" si="3"/>
        <v>1.85</v>
      </c>
    </row>
    <row r="71" spans="1:10" x14ac:dyDescent="0.25">
      <c r="A71" s="26" t="s">
        <v>117</v>
      </c>
      <c r="B71" s="32">
        <v>0</v>
      </c>
      <c r="C71" s="53"/>
      <c r="D71" s="56">
        <f t="shared" si="2"/>
        <v>0</v>
      </c>
      <c r="E71" s="26"/>
      <c r="F71" s="26" t="s">
        <v>118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119</v>
      </c>
      <c r="B72" s="39">
        <v>2.35</v>
      </c>
      <c r="C72" s="64"/>
      <c r="D72" s="60">
        <f t="shared" si="2"/>
        <v>0</v>
      </c>
      <c r="E72" s="26"/>
      <c r="F72" s="26" t="s">
        <v>120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121</v>
      </c>
      <c r="B73" s="32">
        <v>1</v>
      </c>
      <c r="C73" s="53"/>
      <c r="D73" s="56">
        <f t="shared" si="2"/>
        <v>0</v>
      </c>
      <c r="E73" s="26"/>
      <c r="F73" s="26" t="s">
        <v>122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123</v>
      </c>
      <c r="B74" s="32">
        <v>1</v>
      </c>
      <c r="C74" s="53"/>
      <c r="D74" s="65">
        <f t="shared" si="2"/>
        <v>0</v>
      </c>
      <c r="E74" s="26"/>
      <c r="F74" s="26" t="s">
        <v>124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34.5</v>
      </c>
      <c r="E75" s="15"/>
      <c r="F75" s="44" t="s">
        <v>75</v>
      </c>
      <c r="G75" s="15"/>
      <c r="H75" s="15"/>
      <c r="I75" s="66">
        <f>SUM(I53:I74)</f>
        <v>6.4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125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126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127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128</v>
      </c>
      <c r="B83" s="71"/>
      <c r="C83" s="73">
        <f>C81*C82</f>
        <v>0</v>
      </c>
    </row>
    <row r="84" spans="1:9" ht="15.75" hidden="1" thickBot="1" x14ac:dyDescent="0.3">
      <c r="A84" s="1" t="s">
        <v>129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126</v>
      </c>
      <c r="B87" s="68"/>
      <c r="C87" s="69">
        <v>1617</v>
      </c>
    </row>
    <row r="88" spans="1:9" hidden="1" x14ac:dyDescent="0.25">
      <c r="A88" s="70" t="s">
        <v>130</v>
      </c>
      <c r="B88" s="71"/>
      <c r="C88" s="72">
        <v>0</v>
      </c>
    </row>
    <row r="89" spans="1:9" hidden="1" x14ac:dyDescent="0.25">
      <c r="A89" s="70" t="s">
        <v>128</v>
      </c>
      <c r="B89" s="71"/>
      <c r="C89" s="73">
        <f>C87*C88</f>
        <v>0</v>
      </c>
    </row>
    <row r="90" spans="1:9" ht="15.75" hidden="1" thickBot="1" x14ac:dyDescent="0.3">
      <c r="A90" s="1" t="s">
        <v>129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131</v>
      </c>
      <c r="B93" s="117"/>
      <c r="C93" s="118"/>
    </row>
    <row r="94" spans="1:9" hidden="1" x14ac:dyDescent="0.25">
      <c r="A94" s="67" t="s">
        <v>132</v>
      </c>
      <c r="B94" s="68"/>
      <c r="C94" s="69">
        <v>1617</v>
      </c>
    </row>
    <row r="95" spans="1:9" hidden="1" x14ac:dyDescent="0.25">
      <c r="A95" s="70" t="s">
        <v>133</v>
      </c>
      <c r="B95" s="71"/>
      <c r="C95" s="72">
        <v>0</v>
      </c>
    </row>
    <row r="96" spans="1:9" hidden="1" x14ac:dyDescent="0.25">
      <c r="A96" s="70" t="s">
        <v>128</v>
      </c>
      <c r="B96" s="71"/>
      <c r="C96" s="73">
        <f>C94*C95</f>
        <v>0</v>
      </c>
    </row>
    <row r="97" spans="1:7" ht="15.75" hidden="1" thickBot="1" x14ac:dyDescent="0.3">
      <c r="A97" s="1" t="s">
        <v>129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134</v>
      </c>
      <c r="B100" s="120"/>
      <c r="C100" s="121"/>
    </row>
    <row r="101" spans="1:7" ht="15.75" hidden="1" x14ac:dyDescent="0.25">
      <c r="A101" s="76" t="s">
        <v>135</v>
      </c>
      <c r="B101" s="77"/>
      <c r="C101" s="78">
        <v>0</v>
      </c>
    </row>
    <row r="102" spans="1:7" ht="15.75" hidden="1" x14ac:dyDescent="0.25">
      <c r="A102" s="76" t="s">
        <v>136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19" t="s">
        <v>134</v>
      </c>
      <c r="B106" s="120"/>
      <c r="C106" s="121"/>
    </row>
    <row r="107" spans="1:7" ht="15.75" hidden="1" x14ac:dyDescent="0.25">
      <c r="A107" s="76" t="s">
        <v>135</v>
      </c>
      <c r="B107" s="77"/>
      <c r="C107" s="78">
        <v>0</v>
      </c>
    </row>
    <row r="108" spans="1:7" ht="15.75" hidden="1" x14ac:dyDescent="0.25">
      <c r="A108" s="84" t="s">
        <v>137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19" t="s">
        <v>138</v>
      </c>
      <c r="B111" s="120"/>
      <c r="C111" s="121"/>
      <c r="D111" s="119" t="s">
        <v>139</v>
      </c>
      <c r="E111" s="120"/>
      <c r="F111" s="120"/>
      <c r="G111" s="121"/>
    </row>
    <row r="112" spans="1:7" ht="15.75" x14ac:dyDescent="0.25">
      <c r="A112" s="85" t="s">
        <v>140</v>
      </c>
      <c r="B112" s="77">
        <v>0</v>
      </c>
      <c r="C112" s="86">
        <f>I31+D49</f>
        <v>24.229999999999997</v>
      </c>
      <c r="D112" s="87">
        <v>0.1</v>
      </c>
      <c r="E112" s="88"/>
      <c r="F112" s="88">
        <f>C112*D112</f>
        <v>2.423</v>
      </c>
      <c r="G112" s="69">
        <f>C112+F112</f>
        <v>26.652999999999999</v>
      </c>
    </row>
    <row r="113" spans="1:10" ht="15.75" x14ac:dyDescent="0.25">
      <c r="A113" s="85" t="s">
        <v>141</v>
      </c>
      <c r="B113" s="77">
        <v>0</v>
      </c>
      <c r="C113" s="86">
        <f>D75</f>
        <v>34.5</v>
      </c>
      <c r="D113" s="89">
        <v>0.1</v>
      </c>
      <c r="E113" s="6"/>
      <c r="F113" s="6">
        <f>C113*D113</f>
        <v>3.45</v>
      </c>
      <c r="G113" s="90">
        <f>C113+F113</f>
        <v>37.950000000000003</v>
      </c>
    </row>
    <row r="114" spans="1:10" ht="15.75" x14ac:dyDescent="0.25">
      <c r="A114" s="85" t="s">
        <v>142</v>
      </c>
      <c r="B114" s="77">
        <v>0</v>
      </c>
      <c r="C114" s="86">
        <f>I75</f>
        <v>6.4</v>
      </c>
      <c r="D114" s="89">
        <v>0.1</v>
      </c>
      <c r="E114" s="6"/>
      <c r="F114" s="6">
        <f>C114*D114</f>
        <v>0.64000000000000012</v>
      </c>
      <c r="G114" s="90">
        <f>C114+F114</f>
        <v>7.0400000000000009</v>
      </c>
    </row>
    <row r="115" spans="1:10" ht="15.75" x14ac:dyDescent="0.25">
      <c r="A115" s="85" t="s">
        <v>143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v>280.5</v>
      </c>
      <c r="H115">
        <v>255</v>
      </c>
      <c r="I115">
        <f>H115*0.1</f>
        <v>25.5</v>
      </c>
      <c r="J115">
        <f>H115+I115</f>
        <v>280.5</v>
      </c>
    </row>
    <row r="116" spans="1:10" ht="15.75" x14ac:dyDescent="0.25">
      <c r="A116" s="85" t="s">
        <v>144</v>
      </c>
      <c r="B116" s="77"/>
      <c r="C116" s="86">
        <v>0</v>
      </c>
      <c r="D116" s="89">
        <v>0</v>
      </c>
      <c r="E116" s="6"/>
      <c r="F116" s="6"/>
      <c r="G116" s="90">
        <v>100</v>
      </c>
    </row>
    <row r="117" spans="1:10" ht="16.5" thickBot="1" x14ac:dyDescent="0.3">
      <c r="A117" s="91" t="s">
        <v>145</v>
      </c>
      <c r="B117" s="92">
        <f>SUM(B112:B116)</f>
        <v>0</v>
      </c>
      <c r="C117" s="93"/>
      <c r="D117" s="94"/>
      <c r="E117" s="95"/>
      <c r="F117" s="95"/>
      <c r="G117" s="2">
        <f>SUM(G112:G116)+G119+G120+G118</f>
        <v>469.64300000000003</v>
      </c>
    </row>
    <row r="118" spans="1:10" x14ac:dyDescent="0.25">
      <c r="F118" t="s">
        <v>148</v>
      </c>
      <c r="G118" s="5"/>
    </row>
    <row r="119" spans="1:10" x14ac:dyDescent="0.25">
      <c r="F119" t="s">
        <v>150</v>
      </c>
      <c r="G119" s="5">
        <v>7.5</v>
      </c>
    </row>
    <row r="120" spans="1:10" x14ac:dyDescent="0.25">
      <c r="F120" t="s">
        <v>149</v>
      </c>
      <c r="G120" s="5">
        <v>10</v>
      </c>
    </row>
    <row r="121" spans="1:10" x14ac:dyDescent="0.25">
      <c r="G121" s="3"/>
    </row>
    <row r="122" spans="1:10" x14ac:dyDescent="0.25">
      <c r="G122" s="4"/>
    </row>
    <row r="123" spans="1:10" x14ac:dyDescent="0.25">
      <c r="G123" s="3"/>
    </row>
    <row r="124" spans="1:10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2"/>
  <sheetViews>
    <sheetView tabSelected="1" workbookViewId="0">
      <selection activeCell="B6" sqref="B6:E1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1:14" x14ac:dyDescent="0.25">
      <c r="A6" s="96"/>
      <c r="B6" s="113" t="s">
        <v>6</v>
      </c>
      <c r="C6" s="113" t="s">
        <v>5</v>
      </c>
      <c r="D6" s="113" t="s">
        <v>4</v>
      </c>
      <c r="E6" s="114" t="s">
        <v>3</v>
      </c>
    </row>
    <row r="7" spans="1:14" x14ac:dyDescent="0.25">
      <c r="A7" s="96"/>
      <c r="B7" s="112">
        <v>1</v>
      </c>
      <c r="C7" s="110" t="s">
        <v>151</v>
      </c>
      <c r="D7" s="107">
        <v>469.64</v>
      </c>
      <c r="E7" s="97">
        <f>D7*B7</f>
        <v>469.64</v>
      </c>
    </row>
    <row r="8" spans="1:14" x14ac:dyDescent="0.25">
      <c r="A8" s="96"/>
      <c r="B8" s="106"/>
      <c r="C8" s="122" t="s">
        <v>152</v>
      </c>
      <c r="D8" s="107"/>
      <c r="E8" s="97"/>
    </row>
    <row r="9" spans="1:14" x14ac:dyDescent="0.25">
      <c r="A9" s="96"/>
      <c r="B9" s="106"/>
      <c r="C9" s="122" t="s">
        <v>153</v>
      </c>
      <c r="D9" s="107"/>
      <c r="E9" s="97"/>
    </row>
    <row r="10" spans="1:14" x14ac:dyDescent="0.25">
      <c r="A10" s="96"/>
      <c r="B10" s="112"/>
      <c r="C10" s="122" t="s">
        <v>154</v>
      </c>
      <c r="D10" s="107"/>
      <c r="E10" s="97"/>
    </row>
    <row r="11" spans="1:14" x14ac:dyDescent="0.25">
      <c r="A11" s="96"/>
      <c r="B11" s="112"/>
      <c r="C11" s="122" t="s">
        <v>156</v>
      </c>
      <c r="D11" s="107"/>
      <c r="E11" s="97"/>
    </row>
    <row r="12" spans="1:14" x14ac:dyDescent="0.25">
      <c r="A12" s="96"/>
      <c r="B12" s="108"/>
      <c r="C12" s="111" t="s">
        <v>155</v>
      </c>
      <c r="D12" s="109"/>
      <c r="E12" s="99"/>
    </row>
    <row r="13" spans="1:14" x14ac:dyDescent="0.25">
      <c r="A13" s="96"/>
      <c r="B13" s="100"/>
      <c r="C13" s="100"/>
      <c r="D13" s="98" t="s">
        <v>2</v>
      </c>
      <c r="E13" s="101">
        <f>SUM(E7:E12)</f>
        <v>469.64</v>
      </c>
    </row>
    <row r="14" spans="1:14" x14ac:dyDescent="0.25">
      <c r="A14" s="96"/>
      <c r="B14" s="100"/>
      <c r="C14" s="102"/>
      <c r="D14" s="103" t="s">
        <v>1</v>
      </c>
      <c r="E14" s="103">
        <f>E13*0.13</f>
        <v>61.053199999999997</v>
      </c>
    </row>
    <row r="15" spans="1:14" x14ac:dyDescent="0.25">
      <c r="A15" s="96"/>
      <c r="B15" s="100"/>
      <c r="C15" s="100"/>
      <c r="D15" s="104" t="s">
        <v>0</v>
      </c>
      <c r="E15" s="105">
        <f>SUM(E13:E14)</f>
        <v>530.69319999999993</v>
      </c>
      <c r="J15" s="6"/>
      <c r="K15" s="6"/>
      <c r="L15" s="6"/>
      <c r="M15" s="6"/>
      <c r="N15" s="6"/>
    </row>
    <row r="16" spans="1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2021-02-01T19:54:01Z</dcterms:modified>
</cp:coreProperties>
</file>