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GUIA PRECIOS MAT EQ Y MO" sheetId="12" r:id="rId1"/>
    <sheet name="LEVANTAMIENTO " sheetId="11" r:id="rId2"/>
    <sheet name="COTIZACION INSTALACION" sheetId="7" r:id="rId3"/>
    <sheet name="COTIZACION MANTENIMIENTO" sheetId="9" r:id="rId4"/>
    <sheet name="COTIZACION MMTTO CORRECTIVO" sheetId="1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7" i="12" l="1"/>
  <c r="C109" i="12"/>
  <c r="C103" i="12"/>
  <c r="C96" i="12"/>
  <c r="C97" i="12" s="1"/>
  <c r="C89" i="12"/>
  <c r="C90" i="12" s="1"/>
  <c r="C83" i="12"/>
  <c r="C84" i="12" s="1"/>
  <c r="I74" i="12"/>
  <c r="D74" i="12"/>
  <c r="I73" i="12"/>
  <c r="D73" i="12"/>
  <c r="I72" i="12"/>
  <c r="D72" i="12"/>
  <c r="I71" i="12"/>
  <c r="D71" i="12"/>
  <c r="I70" i="12"/>
  <c r="D70" i="12"/>
  <c r="I69" i="12"/>
  <c r="D69" i="12"/>
  <c r="I68" i="12"/>
  <c r="D68" i="12"/>
  <c r="I67" i="12"/>
  <c r="D67" i="12"/>
  <c r="I66" i="12"/>
  <c r="D66" i="12"/>
  <c r="I65" i="12"/>
  <c r="D65" i="12"/>
  <c r="I64" i="12"/>
  <c r="D64" i="12"/>
  <c r="I63" i="12"/>
  <c r="D63" i="12"/>
  <c r="I62" i="12"/>
  <c r="D62" i="12"/>
  <c r="I61" i="12"/>
  <c r="D61" i="12"/>
  <c r="I60" i="12"/>
  <c r="D60" i="12"/>
  <c r="I59" i="12"/>
  <c r="D59" i="12"/>
  <c r="I58" i="12"/>
  <c r="D58" i="12"/>
  <c r="I57" i="12"/>
  <c r="D57" i="12"/>
  <c r="I56" i="12"/>
  <c r="D56" i="12"/>
  <c r="I55" i="12"/>
  <c r="D55" i="12"/>
  <c r="I54" i="12"/>
  <c r="D54" i="12"/>
  <c r="I53" i="12"/>
  <c r="D53" i="12"/>
  <c r="D48" i="12"/>
  <c r="D47" i="12"/>
  <c r="D46" i="12"/>
  <c r="D45" i="12"/>
  <c r="D44" i="12"/>
  <c r="D43" i="12"/>
  <c r="I42" i="12"/>
  <c r="D42" i="12"/>
  <c r="I41" i="12"/>
  <c r="D41" i="12"/>
  <c r="I40" i="12"/>
  <c r="D40" i="12"/>
  <c r="I39" i="12"/>
  <c r="D39" i="12"/>
  <c r="I38" i="12"/>
  <c r="D38" i="12"/>
  <c r="I37" i="12"/>
  <c r="D37" i="12"/>
  <c r="I36" i="12"/>
  <c r="D36" i="12"/>
  <c r="I35" i="12"/>
  <c r="D35" i="12"/>
  <c r="I34" i="12"/>
  <c r="D34" i="12"/>
  <c r="I33" i="12"/>
  <c r="D33" i="12"/>
  <c r="I32" i="12"/>
  <c r="D32" i="12"/>
  <c r="I31" i="12"/>
  <c r="D31" i="12"/>
  <c r="I30" i="12"/>
  <c r="D30" i="12"/>
  <c r="I29" i="12"/>
  <c r="D29" i="12"/>
  <c r="I28" i="12"/>
  <c r="D28" i="12"/>
  <c r="I27" i="12"/>
  <c r="D27" i="12"/>
  <c r="I26" i="12"/>
  <c r="D26" i="12"/>
  <c r="I25" i="12"/>
  <c r="D25" i="12"/>
  <c r="I24" i="12"/>
  <c r="D24" i="12"/>
  <c r="I23" i="12"/>
  <c r="D23" i="12"/>
  <c r="I22" i="12"/>
  <c r="D22" i="12"/>
  <c r="I21" i="12"/>
  <c r="D21" i="12"/>
  <c r="I20" i="12"/>
  <c r="D20" i="12"/>
  <c r="I19" i="12"/>
  <c r="D19" i="12"/>
  <c r="I18" i="12"/>
  <c r="D18" i="12"/>
  <c r="I17" i="12"/>
  <c r="D17" i="12"/>
  <c r="I16" i="12"/>
  <c r="D16" i="12"/>
  <c r="I15" i="12"/>
  <c r="D15" i="12"/>
  <c r="I14" i="12"/>
  <c r="D14" i="12"/>
  <c r="I13" i="12"/>
  <c r="D13" i="12"/>
  <c r="I12" i="12"/>
  <c r="D12" i="12"/>
  <c r="I43" i="12" l="1"/>
  <c r="C115" i="12" s="1"/>
  <c r="G115" i="12" s="1"/>
  <c r="D49" i="12"/>
  <c r="C112" i="12" s="1"/>
  <c r="F112" i="12" s="1"/>
  <c r="G112" i="12" s="1"/>
  <c r="D75" i="12"/>
  <c r="C113" i="12" s="1"/>
  <c r="I75" i="12"/>
  <c r="C114" i="12" s="1"/>
  <c r="F114" i="12" s="1"/>
  <c r="G114" i="12" s="1"/>
  <c r="E19" i="13"/>
  <c r="E36" i="13" s="1"/>
  <c r="F113" i="12" l="1"/>
  <c r="G113" i="12" s="1"/>
  <c r="G117" i="12" s="1"/>
  <c r="E37" i="13"/>
  <c r="E38" i="13" s="1"/>
  <c r="E19" i="9" l="1"/>
  <c r="E36" i="9" s="1"/>
  <c r="E19" i="7"/>
  <c r="E48" i="7" s="1"/>
  <c r="E37" i="9" l="1"/>
  <c r="E38" i="9" s="1"/>
  <c r="E49" i="7"/>
  <c r="E50" i="7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<sst xmlns="http://schemas.openxmlformats.org/spreadsheetml/2006/main" count="344" uniqueCount="241">
  <si>
    <t>AIRE INTEGRAL SA DE CV</t>
  </si>
  <si>
    <t>TOTAL</t>
  </si>
  <si>
    <t>PRESENTE.</t>
  </si>
  <si>
    <t xml:space="preserve">Att. </t>
  </si>
  <si>
    <t>Por medio de la presente nos es grato saludarle y desearle  exitos en sus labores diarias</t>
  </si>
  <si>
    <t xml:space="preserve">Aprovechamos la oportunidad para hacerles llegar nuestra oferta economica sobre       </t>
  </si>
  <si>
    <t>los equipos que se detallan a continuacion:</t>
  </si>
  <si>
    <t>Cantidad</t>
  </si>
  <si>
    <t>Descripcion</t>
  </si>
  <si>
    <t>Precio Unitario</t>
  </si>
  <si>
    <t>Precio Total</t>
  </si>
  <si>
    <t>en que sera siempre un trabajo realizado con los mejores estandares de calidad,</t>
  </si>
  <si>
    <t>que todos nuestros servicios estan  100% GARANTIZADOS.</t>
  </si>
  <si>
    <t>Forma de pago:</t>
  </si>
  <si>
    <t>TOTAL SIN IVA</t>
  </si>
  <si>
    <t>IVA</t>
  </si>
  <si>
    <t>CANTIDAD</t>
  </si>
  <si>
    <t>COPINGAS</t>
  </si>
  <si>
    <t>NITROGENO</t>
  </si>
  <si>
    <t xml:space="preserve">Att.  </t>
  </si>
  <si>
    <t>suministro e instalacion  a los equipos que se detallan a continuacion:</t>
  </si>
  <si>
    <t>Suministro e instalacion  de Equipos  A/C</t>
  </si>
  <si>
    <t>Electrico, base, rubatex, plata, nitrogeno, y vacio</t>
  </si>
  <si>
    <t>Nota: Oferta valida 10 dias</t>
  </si>
  <si>
    <t>Garantia de Fabricante: 1 año</t>
  </si>
  <si>
    <t>30 dias credito</t>
  </si>
  <si>
    <t xml:space="preserve">Servicio ofertado: Suministro e instalacion de </t>
  </si>
  <si>
    <t>falta de mantenimiento, o  manipulacion de terceros</t>
  </si>
  <si>
    <t>**Garantia no cubre daños por variacion de voltaje,</t>
  </si>
  <si>
    <t>Por medio de la presente nos es grato saludarle y desearle  existos en sus labores diarias</t>
  </si>
  <si>
    <t>Mantenimiento PREVENTIVO a equipos de a/c</t>
  </si>
  <si>
    <t>Tipo: Mini Split, Piso Techo o Centrales</t>
  </si>
  <si>
    <t>capacidades desde 36,000btu a 60.000btu</t>
  </si>
  <si>
    <t>Frecuencia Necesaria: Bimensual</t>
  </si>
  <si>
    <t>San Salvador,  03 de enero  2020.</t>
  </si>
  <si>
    <t>Ing. X</t>
  </si>
  <si>
    <t>SRES. XXX</t>
  </si>
  <si>
    <t xml:space="preserve">Local 14a Senda Fatima, Col. Costa Rica, Res. San Ernesto, San Salvador, San Salvador </t>
  </si>
  <si>
    <t xml:space="preserve">2270 2134  </t>
  </si>
  <si>
    <t>7773 3846 / 7435 0648 / 7014 7650</t>
  </si>
  <si>
    <t>ventas@aireintegral.com</t>
  </si>
  <si>
    <t xml:space="preserve">Estamos seguros de que lo anterior sera de su completo agrado. Tengan la plena confianza </t>
  </si>
  <si>
    <t xml:space="preserve">responsabilidad, rapidez y eficacia, que es lo que nos caracterizan. No omitimos manifestar  </t>
  </si>
  <si>
    <t>PRECIO DE COMPRA A PROVEEDOR</t>
  </si>
  <si>
    <t>VALOR PORCENTAJE</t>
  </si>
  <si>
    <t>PRECIO OFERTADO AL CLIENTE</t>
  </si>
  <si>
    <t>PRECIO MANO DE OBRA</t>
  </si>
  <si>
    <t>DESMONTAJE</t>
  </si>
  <si>
    <t>M. O.</t>
  </si>
  <si>
    <t xml:space="preserve">VALORES PARA COTIZACION </t>
  </si>
  <si>
    <r>
      <t>Ubicación:</t>
    </r>
    <r>
      <rPr>
        <b/>
        <sz val="10"/>
        <rFont val="Century Gothic"/>
        <family val="2"/>
      </rPr>
      <t xml:space="preserve"> A DEFINIR</t>
    </r>
  </si>
  <si>
    <t>BOMBA DE CONDENSADO</t>
  </si>
  <si>
    <t>PEGAS ( PARA DRENAJE Y AISLAMIENTO)</t>
  </si>
  <si>
    <t>CABLE TSJ 12X3</t>
  </si>
  <si>
    <t>CABLE TSJ 14X2</t>
  </si>
  <si>
    <t>CABLE TSJ 10 X3</t>
  </si>
  <si>
    <t>ANCLA MARIPOSA  P/ TABLA ROCA</t>
  </si>
  <si>
    <t>ANCLA EXPANSIVA PARA PARED DE CONCRETO</t>
  </si>
  <si>
    <t xml:space="preserve"> CINTA AISLANTE P/ ELECTRICO</t>
  </si>
  <si>
    <t>CABLE TSJ 8X3</t>
  </si>
  <si>
    <t>CABLE TSJ 16 X3</t>
  </si>
  <si>
    <t>MANGUERA P/BOMBA DE CONDENSADO</t>
  </si>
  <si>
    <t>F, V, V, ( EQ, PISO TECHO y/o  CENTRAL)</t>
  </si>
  <si>
    <t>TUERCAS 3/8 ( EQ PISO TECHO  y/o  CENTRAL)</t>
  </si>
  <si>
    <t>VARILLA DE PLATA 5%</t>
  </si>
  <si>
    <t>TEFLON (P TUERCAS)</t>
  </si>
  <si>
    <t>CINCHAS PLATICAS  ( 8 PULGADAS APROX )</t>
  </si>
  <si>
    <t>ABRAZADERAS ( P/ EL DRENAJE)</t>
  </si>
  <si>
    <t>PRECIO DE COMPRA FERRETERIA</t>
  </si>
  <si>
    <r>
      <t>Aprovechamos la oportunidad para hacerles llegar nuestra oferta</t>
    </r>
    <r>
      <rPr>
        <b/>
        <sz val="10"/>
        <color theme="1"/>
        <rFont val="Century Gothic"/>
        <family val="2"/>
      </rPr>
      <t xml:space="preserve"> economica</t>
    </r>
    <r>
      <rPr>
        <sz val="10"/>
        <color theme="1"/>
        <rFont val="Century Gothic"/>
        <family val="2"/>
      </rPr>
      <t xml:space="preserve"> sobre       </t>
    </r>
  </si>
  <si>
    <t>PINTURA P/AREA PERFORADA ( CODIGO PINTURA)</t>
  </si>
  <si>
    <t xml:space="preserve">TERMICOS  ( 1 POLO ) </t>
  </si>
  <si>
    <t xml:space="preserve">TERMICOS  ( 2 POLOS ) </t>
  </si>
  <si>
    <t xml:space="preserve"> EQUIPO</t>
  </si>
  <si>
    <t>MATERIAL DE INSTALACION</t>
  </si>
  <si>
    <t>SIKA O CEMENTO ( P/ SELLAR HUECO)</t>
  </si>
  <si>
    <t>DISCO DE CORTE METAL  4 1/2 ________</t>
  </si>
  <si>
    <t xml:space="preserve">OTROS____________BTU </t>
  </si>
  <si>
    <t>EMPRESA:_____________________________________________________________</t>
  </si>
  <si>
    <t xml:space="preserve"> LEVANTAMIENTO INSTALACION DE EQUIPO</t>
  </si>
  <si>
    <t xml:space="preserve"> MAT.FERRETERIA</t>
  </si>
  <si>
    <t xml:space="preserve"> MAT. ELECTRICO</t>
  </si>
  <si>
    <t xml:space="preserve">             EQUIPO  MARCA: __________________________________      CAPACIDAD:  _________________BTU                                     </t>
  </si>
  <si>
    <t>COBRE  FLEXIBLE  ____________</t>
  </si>
  <si>
    <t xml:space="preserve">COBRE  FLEXIBLE ____________ </t>
  </si>
  <si>
    <t>BANDEJA (MEDIDAS) _______  X  _____________</t>
  </si>
  <si>
    <t>KILOS _______ GAS :R-410  ______   R-22 ______</t>
  </si>
  <si>
    <t>ANGULOS ( MEDIDAS) ___________</t>
  </si>
  <si>
    <t>CAÑUELA  (MEDIDA)  ____________</t>
  </si>
  <si>
    <t>VARILLA A TODO ROSCA ( MEDIDA) __________</t>
  </si>
  <si>
    <t>TUERCAS Y ARANDELA  ___________</t>
  </si>
  <si>
    <t>OTROS___________________________________</t>
  </si>
  <si>
    <t>TECNODUCTO PLASTICO  ___________</t>
  </si>
  <si>
    <t>TECCNO DUCTO METALICO _________</t>
  </si>
  <si>
    <t>ELECTRODO _________</t>
  </si>
  <si>
    <t>GRAPAS P / SUJETAR CABLE   ____________</t>
  </si>
  <si>
    <t>COBRE RIGIDO ______________</t>
  </si>
  <si>
    <t>RUBATEX          ______________</t>
  </si>
  <si>
    <t>CODOS COBRE (MEDIDA)___________</t>
  </si>
  <si>
    <t>UNION o CAMISA COBRE ___________</t>
  </si>
  <si>
    <t>EQ . ____________BTU MINI SPLIT</t>
  </si>
  <si>
    <t>EQ  .____________BTU PISO TECHO</t>
  </si>
  <si>
    <t>EQ .____________BTU CENTRAL</t>
  </si>
  <si>
    <t>EQ .____________BTU CASSETTE</t>
  </si>
  <si>
    <t>BOMBA ____________ MINI BOMBA __________</t>
  </si>
  <si>
    <t>PINTURA ( P/) METAL) COLOR:____________</t>
  </si>
  <si>
    <t>CAJA TERMICA INTERIOR __________</t>
  </si>
  <si>
    <t>CAJA TERMICA  EXTERIOR _________</t>
  </si>
  <si>
    <t xml:space="preserve"> GUIA ELABORACION COTIZACION  </t>
  </si>
  <si>
    <t>PRECIO</t>
  </si>
  <si>
    <t xml:space="preserve"> TOTAL</t>
  </si>
  <si>
    <t>FECHA:________________________                                                ELABORO .___________________________________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</si>
  <si>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</si>
  <si>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</si>
  <si>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</si>
  <si>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 xml:space="preserve">INSTALACION BASICA  </t>
  </si>
  <si>
    <t xml:space="preserve">INSTALACION BASICA CON ELECTRICO  </t>
  </si>
  <si>
    <t>FERRETERIA</t>
  </si>
  <si>
    <t>TOTAL PRECIO COTIZACION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</si>
  <si>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</si>
  <si>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</si>
  <si>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>ANGULOS  P/ BASE ( MEDIDAS) ___________</t>
  </si>
  <si>
    <t>ANCLA METALICA  Y TORNILLO   ___________</t>
  </si>
  <si>
    <t>ANCLA PLASTICA Y TORNILLO   ____________</t>
  </si>
  <si>
    <t>PVC (TUBO) 6MT MEDIDAS DE  ___________</t>
  </si>
  <si>
    <t>CODO PCV  y/o CAMISAS DE   ____________</t>
  </si>
  <si>
    <t>DISCO DE CORTE METAL  (4 1/2) ________</t>
  </si>
  <si>
    <t xml:space="preserve">ULTIMA FECHA DE ACTUALIZACION DE PRECIOS </t>
  </si>
  <si>
    <t>PEGA PVC (P/ DRENAJE )</t>
  </si>
  <si>
    <t>PEGA ( P/ AISLAMIENTO)</t>
  </si>
  <si>
    <t>ANCLA  METALICA Y TORNILLO   ____________</t>
  </si>
  <si>
    <t>PVC (TUBO) 6MT MEDIDAS DE   1/2</t>
  </si>
  <si>
    <t>PVC (TUBO) 6MT MEDIDAS DE   3/4</t>
  </si>
  <si>
    <t>CODO PCV  y/o CAMISAS DE  1/2</t>
  </si>
  <si>
    <t>CODO PCV  y/o CAMISAS DE   3/4</t>
  </si>
  <si>
    <t>CABLE TSJ 14 X3</t>
  </si>
  <si>
    <t>CABLE TSJ 12X4</t>
  </si>
  <si>
    <t>TUBERIA COBRE  FLEXIBLE  7/8</t>
  </si>
  <si>
    <t>TUBERIA COBRE  FLEXIBLE  1/4</t>
  </si>
  <si>
    <t>RUBATEX 3/8</t>
  </si>
  <si>
    <t>RUBATEX 5/8</t>
  </si>
  <si>
    <t>RUBATEX 7/8</t>
  </si>
  <si>
    <t xml:space="preserve">CODOS COBRE </t>
  </si>
  <si>
    <t>UNION o CAMISA COBRE</t>
  </si>
  <si>
    <t>GAS R22 PINTA ( 1 KILO)</t>
  </si>
  <si>
    <t>GAS R410 PINTA (1 KILO)</t>
  </si>
  <si>
    <t>TUBERIA COBRE RIGIDO 1/2 20 PIES</t>
  </si>
  <si>
    <t>TUBERIA COBRE RIGIDO 5/8</t>
  </si>
  <si>
    <t>TUBERIA COBRE RIGIDO 3/4</t>
  </si>
  <si>
    <t>TUBERIA COBRE RIGIDO  7/8</t>
  </si>
  <si>
    <t>TUBERIA DE COBRE RIGIDA 1. 1/8</t>
  </si>
  <si>
    <t>TUBERIA DE COBRE RIGIDA 1. 3/8</t>
  </si>
  <si>
    <t>TUBERIA DE COBRE RIGIDA 1. 5/8</t>
  </si>
  <si>
    <t>TUBERIA DE COBRE RIGIDA 2. 1/8</t>
  </si>
  <si>
    <t xml:space="preserve"> MINI BOMBA DE CONDENSADO</t>
  </si>
  <si>
    <t>EQ . 24,000 BTU MINI SPLIT INVERTER</t>
  </si>
  <si>
    <t>EQ . 24,000BTU MINI SPLIT CONVENCIONAL</t>
  </si>
  <si>
    <t>EQ . 36,000BTU PISO TECHO CONVENCIONAL</t>
  </si>
  <si>
    <t>EQ . 36,000 PISO TECHO INVERTER</t>
  </si>
  <si>
    <t xml:space="preserve">EQ . 36,000 CENTRAL </t>
  </si>
  <si>
    <t>EQ . 36,000 CASSETTE</t>
  </si>
  <si>
    <t>EQ . 48,000BTU PISO TECHO CONVENCIONAL</t>
  </si>
  <si>
    <t>EQ . 48,000 PISO TECHO INVERTER</t>
  </si>
  <si>
    <t xml:space="preserve">EQ . 48,000 CENTRAL </t>
  </si>
  <si>
    <t>EQ . 48,000 CASSETTE</t>
  </si>
  <si>
    <t>EQ . 60,000 PISO TECHO INVERTER</t>
  </si>
  <si>
    <t xml:space="preserve">EQ . 60,000 CENTRAL </t>
  </si>
  <si>
    <t>EQ . 60,000 CASSETTE</t>
  </si>
  <si>
    <t xml:space="preserve">KIT:  FILTRO, VISOR, VALVULA, </t>
  </si>
  <si>
    <t>FECHA:________________________                                                    TECNICO ._________________________________</t>
  </si>
  <si>
    <t>GAS R 22 CHIMBO 13.6 KILOS(</t>
  </si>
  <si>
    <t>GAS R410 CHIMBO (11.3. KILOS)</t>
  </si>
  <si>
    <t>TUERCAS 3/8 A ROSCAR</t>
  </si>
  <si>
    <t>CABLE TSJ 14X3</t>
  </si>
  <si>
    <t>CABLE TSJ 16X2</t>
  </si>
  <si>
    <t>CABLE TSJ 16X3</t>
  </si>
  <si>
    <t>CABLE TSJ 10X3</t>
  </si>
  <si>
    <t>CABLE TSJ 10X2</t>
  </si>
  <si>
    <t>SUB TOTAL FERRETERIA Y DRENAJE  $</t>
  </si>
  <si>
    <t>SUB TOTAL EQUIPO Y MATERIAL  .$</t>
  </si>
  <si>
    <t>SUB TOTAL MATERIAL ELECTRICO $</t>
  </si>
  <si>
    <t>VALOR M.O. Y TRANSPORTE</t>
  </si>
  <si>
    <t xml:space="preserve"> VALOR TOTAL $</t>
  </si>
  <si>
    <r>
      <t xml:space="preserve">Existencia de Repuestos: </t>
    </r>
    <r>
      <rPr>
        <b/>
        <sz val="10"/>
        <rFont val="Century Gothic"/>
        <family val="2"/>
      </rPr>
      <t>SI</t>
    </r>
  </si>
  <si>
    <t>San Salvador,  x de enero  2020.</t>
  </si>
  <si>
    <t>Mantenimiento CORRECTIVO a equipos de a/c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</si>
  <si>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</si>
  <si>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</si>
  <si>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</si>
  <si>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</si>
  <si>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</si>
  <si>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</si>
  <si>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EQ . 18,000BTU MINI SPLIT CONV YORK</t>
  </si>
  <si>
    <t>EQ . 18,000BTU MINI SPLIT INVERTER  YORK</t>
  </si>
  <si>
    <t>EQ . 18,000BTU MINI SPLIT CONV LENNOX</t>
  </si>
  <si>
    <t>EQ . 18,000BTU MINI SPLIT INVERTER LENNOX</t>
  </si>
  <si>
    <t>EQ . 18,000BTU MINI SPLIT CONV CONFORT</t>
  </si>
  <si>
    <t>EQ . 18,000BTU MINI SPLIT INVERTER CONFORT</t>
  </si>
  <si>
    <t>EQ . 24,000 BTU MINI SPLIT CONV. YORK</t>
  </si>
  <si>
    <t>EQ . 24,000BTU MINI SPLIT INVERT YORK</t>
  </si>
  <si>
    <t>EQ . 24,000 BTU MINI SPLIT CONV. LENNOX</t>
  </si>
  <si>
    <t>EQ . 24,000 BTU MINI SPLIT INVERTER LENNOX</t>
  </si>
  <si>
    <t>CODOS COBRE 1/2</t>
  </si>
  <si>
    <t>CODOS COBRE 1/4</t>
  </si>
  <si>
    <t>CINTA AISLANTE P/ ELECTRICO</t>
  </si>
  <si>
    <t xml:space="preserve">TERMICOS  ( 1 POLO30 AMP ) </t>
  </si>
  <si>
    <t xml:space="preserve">TERMICOS  ( 2 POLOS  60 AMP) </t>
  </si>
  <si>
    <t>CAÑUELA  (MEDIDA)  80X50MM</t>
  </si>
  <si>
    <t>TAPAS FINAL P/ CANALETA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</si>
  <si>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</si>
  <si>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</si>
  <si>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</si>
  <si>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</si>
  <si>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</si>
  <si>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 xml:space="preserve">TERMICOS  ( 2 POLO 20 AMP ) </t>
  </si>
  <si>
    <t>TECNODUCTO PLASTICO   1/2___________</t>
  </si>
  <si>
    <t>CAJA TERMICA 4C INTERPERIE</t>
  </si>
  <si>
    <t>CAJA T 12C INTERPERIE</t>
  </si>
  <si>
    <t>ARANDELA</t>
  </si>
  <si>
    <t>ABRAZADERAS</t>
  </si>
  <si>
    <t>OTROS____agente de limpieza _______________________________</t>
  </si>
  <si>
    <t>Frecuencia Necesaria: Anual</t>
  </si>
  <si>
    <r>
      <t xml:space="preserve">Tipo: </t>
    </r>
    <r>
      <rPr>
        <b/>
        <sz val="10"/>
        <color theme="1"/>
        <rFont val="Century Gothic"/>
        <family val="2"/>
      </rPr>
      <t xml:space="preserve">Cassette </t>
    </r>
    <r>
      <rPr>
        <sz val="10"/>
        <color theme="1"/>
        <rFont val="Century Gothic"/>
        <family val="2"/>
      </rPr>
      <t xml:space="preserve"> Marca:</t>
    </r>
    <r>
      <rPr>
        <b/>
        <sz val="10"/>
        <color theme="1"/>
        <rFont val="Century Gothic"/>
        <family val="2"/>
      </rPr>
      <t xml:space="preserve"> Comfortars</t>
    </r>
    <r>
      <rPr>
        <sz val="10"/>
        <color theme="1"/>
        <rFont val="Century Gothic"/>
        <family val="2"/>
      </rPr>
      <t xml:space="preserve"> Cap: </t>
    </r>
    <r>
      <rPr>
        <b/>
        <sz val="10"/>
        <color theme="1"/>
        <rFont val="Century Gothic"/>
        <family val="2"/>
      </rPr>
      <t>36KBTU</t>
    </r>
    <r>
      <rPr>
        <sz val="10"/>
        <color theme="1"/>
        <rFont val="Century Gothic"/>
        <family val="2"/>
      </rPr>
      <t xml:space="preserve"> </t>
    </r>
  </si>
  <si>
    <r>
      <t xml:space="preserve">Seer: </t>
    </r>
    <r>
      <rPr>
        <b/>
        <sz val="10"/>
        <rFont val="Century Gothic"/>
        <family val="2"/>
      </rPr>
      <t>13</t>
    </r>
    <r>
      <rPr>
        <sz val="10"/>
        <rFont val="Century Gothic"/>
        <family val="2"/>
      </rPr>
      <t xml:space="preserve"> Electricidad: </t>
    </r>
    <r>
      <rPr>
        <b/>
        <sz val="10"/>
        <rFont val="Century Gothic"/>
        <family val="2"/>
      </rPr>
      <t xml:space="preserve">220/1/  </t>
    </r>
    <r>
      <rPr>
        <sz val="10"/>
        <rFont val="Century Gothic"/>
        <family val="2"/>
      </rPr>
      <t xml:space="preserve">Tipo de Gas: </t>
    </r>
    <r>
      <rPr>
        <b/>
        <sz val="10"/>
        <rFont val="Century Gothic"/>
        <family val="2"/>
      </rPr>
      <t>410A</t>
    </r>
  </si>
  <si>
    <r>
      <t>Inverter :</t>
    </r>
    <r>
      <rPr>
        <b/>
        <sz val="10"/>
        <rFont val="Century Gothic"/>
        <family val="2"/>
      </rPr>
      <t xml:space="preserve"> NO</t>
    </r>
  </si>
  <si>
    <r>
      <t>Certificacion:</t>
    </r>
    <r>
      <rPr>
        <b/>
        <sz val="10"/>
        <rFont val="Century Gothic"/>
        <family val="2"/>
      </rPr>
      <t xml:space="preserve"> SI</t>
    </r>
  </si>
  <si>
    <r>
      <t>Ubicación:</t>
    </r>
    <r>
      <rPr>
        <b/>
        <sz val="10"/>
        <rFont val="Century Gothic"/>
        <family val="2"/>
      </rPr>
      <t xml:space="preserve"> Local Plaza Enmanuel</t>
    </r>
  </si>
  <si>
    <t>equipo de Aire Acondicionado Tipo Cassette</t>
  </si>
  <si>
    <t>Dado termico y caja termica.</t>
  </si>
  <si>
    <t>Material adicional no considerado</t>
  </si>
  <si>
    <t>y cable</t>
  </si>
  <si>
    <t xml:space="preserve">Instalacion  con 5 Metros de Tuberia de cobre y </t>
  </si>
  <si>
    <t>50% anticipo 50% 15 dias credito</t>
  </si>
  <si>
    <t>SRES.   Ing. Oscar Garcia</t>
  </si>
  <si>
    <t xml:space="preserve">Sres.  Oscar Garcia </t>
  </si>
  <si>
    <t>San Salvador,  10  octubre  de 2020</t>
  </si>
  <si>
    <t>TUBERIA COBRE  FLEXIBLE  5/8 m</t>
  </si>
  <si>
    <t>TUBERIA COBRE  FLEXIBLE  3/4 m</t>
  </si>
  <si>
    <t>TUBERIA COBRE  FLEXIBLE  3/8 m</t>
  </si>
  <si>
    <t>TUBERIA COBRE  FLEXIBLE  1/2 m</t>
  </si>
  <si>
    <t>EQ . 60,000BTU PISO TECHO CONVENCIONAL Comfort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</si>
</sst>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_);[Red]\(&quot;$&quot;#,##0.00\)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1"/>
      <color theme="1"/>
      <name val="Century Gothic"/>
      <family val="2"/>
    </font>
    <font>
      <sz val="9"/>
      <name val="Century Gothic"/>
      <family val="2"/>
    </font>
    <font>
      <sz val="9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.5"/>
      <color theme="1"/>
      <name val="Calibri Light"/>
      <family val="2"/>
      <scheme val="major"/>
    </font>
    <font>
      <sz val="9.5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9.5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94">
    <xf numFmtId="0" fontId="0" fillId="0" borderId="0" xfId="0"/>
    <xf numFmtId="0" fontId="0" fillId="0" borderId="0" xfId="0" applyBorder="1"/>
    <xf numFmtId="0" fontId="0" fillId="0" borderId="5" xfId="0" applyBorder="1"/>
    <xf numFmtId="0" fontId="0" fillId="0" borderId="8" xfId="0" applyBorder="1"/>
    <xf numFmtId="0" fontId="0" fillId="0" borderId="6" xfId="0" applyBorder="1"/>
    <xf numFmtId="0" fontId="5" fillId="0" borderId="12" xfId="0" applyFont="1" applyBorder="1"/>
    <xf numFmtId="0" fontId="5" fillId="0" borderId="0" xfId="0" applyFont="1" applyBorder="1"/>
    <xf numFmtId="0" fontId="5" fillId="0" borderId="13" xfId="0" applyFont="1" applyBorder="1"/>
    <xf numFmtId="0" fontId="5" fillId="0" borderId="0" xfId="0" applyFont="1"/>
    <xf numFmtId="0" fontId="6" fillId="0" borderId="12" xfId="0" applyFont="1" applyBorder="1"/>
    <xf numFmtId="0" fontId="6" fillId="0" borderId="0" xfId="0" applyFont="1" applyBorder="1"/>
    <xf numFmtId="0" fontId="0" fillId="0" borderId="12" xfId="0" applyBorder="1"/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44" fontId="7" fillId="0" borderId="18" xfId="1" applyFont="1" applyBorder="1" applyAlignment="1">
      <alignment horizontal="center"/>
    </xf>
    <xf numFmtId="44" fontId="7" fillId="0" borderId="10" xfId="1" applyFont="1" applyBorder="1" applyAlignment="1">
      <alignment horizontal="center"/>
    </xf>
    <xf numFmtId="44" fontId="7" fillId="0" borderId="9" xfId="1" applyFont="1" applyBorder="1"/>
    <xf numFmtId="0" fontId="7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44" fontId="7" fillId="0" borderId="22" xfId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44" fontId="7" fillId="0" borderId="0" xfId="1" applyFont="1" applyBorder="1"/>
    <xf numFmtId="0" fontId="10" fillId="0" borderId="12" xfId="0" applyFont="1" applyBorder="1"/>
    <xf numFmtId="165" fontId="5" fillId="0" borderId="0" xfId="0" applyNumberFormat="1" applyFont="1" applyBorder="1"/>
    <xf numFmtId="0" fontId="11" fillId="0" borderId="12" xfId="0" applyFont="1" applyBorder="1"/>
    <xf numFmtId="0" fontId="11" fillId="0" borderId="0" xfId="0" applyFont="1" applyBorder="1"/>
    <xf numFmtId="44" fontId="7" fillId="0" borderId="13" xfId="1" applyFont="1" applyBorder="1"/>
    <xf numFmtId="44" fontId="5" fillId="0" borderId="0" xfId="0" applyNumberFormat="1" applyFont="1"/>
    <xf numFmtId="0" fontId="5" fillId="0" borderId="0" xfId="0" applyFont="1" applyBorder="1" applyAlignment="1"/>
    <xf numFmtId="164" fontId="12" fillId="3" borderId="13" xfId="0" applyNumberFormat="1" applyFont="1" applyFill="1" applyBorder="1"/>
    <xf numFmtId="0" fontId="0" fillId="0" borderId="0" xfId="0" applyBorder="1" applyAlignment="1"/>
    <xf numFmtId="0" fontId="0" fillId="0" borderId="13" xfId="0" applyBorder="1" applyAlignment="1"/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2" borderId="26" xfId="0" applyFont="1" applyFill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0" borderId="0" xfId="1" applyFont="1" applyBorder="1" applyAlignment="1">
      <alignment horizontal="center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44" fontId="7" fillId="0" borderId="27" xfId="1" applyFont="1" applyBorder="1"/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7" fillId="0" borderId="28" xfId="0" applyFont="1" applyBorder="1" applyAlignment="1">
      <alignment horizontal="center"/>
    </xf>
    <xf numFmtId="44" fontId="7" fillId="0" borderId="31" xfId="1" applyFont="1" applyBorder="1" applyAlignment="1">
      <alignment horizontal="center"/>
    </xf>
    <xf numFmtId="44" fontId="7" fillId="0" borderId="32" xfId="1" applyFont="1" applyBorder="1" applyAlignment="1">
      <alignment horizontal="center"/>
    </xf>
    <xf numFmtId="165" fontId="5" fillId="0" borderId="13" xfId="0" applyNumberFormat="1" applyFont="1" applyBorder="1"/>
    <xf numFmtId="0" fontId="7" fillId="0" borderId="10" xfId="0" applyFont="1" applyBorder="1" applyAlignment="1">
      <alignment horizontal="left"/>
    </xf>
    <xf numFmtId="0" fontId="14" fillId="0" borderId="0" xfId="0" applyFont="1" applyAlignment="1">
      <alignment horizontal="center" vertical="center"/>
    </xf>
    <xf numFmtId="0" fontId="16" fillId="2" borderId="9" xfId="0" applyFont="1" applyFill="1" applyBorder="1"/>
    <xf numFmtId="0" fontId="18" fillId="0" borderId="0" xfId="0" applyFont="1" applyAlignment="1">
      <alignment horizontal="right"/>
    </xf>
    <xf numFmtId="0" fontId="20" fillId="0" borderId="0" xfId="0" applyFont="1"/>
    <xf numFmtId="0" fontId="19" fillId="0" borderId="9" xfId="0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0" fontId="22" fillId="0" borderId="0" xfId="0" applyFont="1" applyBorder="1"/>
    <xf numFmtId="0" fontId="0" fillId="0" borderId="33" xfId="0" applyBorder="1"/>
    <xf numFmtId="0" fontId="20" fillId="0" borderId="34" xfId="0" applyFont="1" applyBorder="1"/>
    <xf numFmtId="0" fontId="0" fillId="0" borderId="35" xfId="0" applyBorder="1"/>
    <xf numFmtId="0" fontId="22" fillId="0" borderId="35" xfId="0" applyFont="1" applyBorder="1"/>
    <xf numFmtId="0" fontId="22" fillId="0" borderId="36" xfId="0" applyFont="1" applyBorder="1"/>
    <xf numFmtId="0" fontId="22" fillId="0" borderId="34" xfId="0" applyFont="1" applyBorder="1"/>
    <xf numFmtId="0" fontId="23" fillId="2" borderId="37" xfId="0" applyFont="1" applyFill="1" applyBorder="1" applyAlignment="1">
      <alignment horizontal="center" vertical="center" wrapText="1"/>
    </xf>
    <xf numFmtId="0" fontId="16" fillId="2" borderId="38" xfId="0" applyFont="1" applyFill="1" applyBorder="1"/>
    <xf numFmtId="0" fontId="23" fillId="2" borderId="38" xfId="0" applyFont="1" applyFill="1" applyBorder="1" applyAlignment="1">
      <alignment horizontal="center" vertical="center" wrapText="1"/>
    </xf>
    <xf numFmtId="0" fontId="19" fillId="0" borderId="38" xfId="0" applyFont="1" applyFill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44" fontId="22" fillId="0" borderId="34" xfId="1" applyFont="1" applyBorder="1"/>
    <xf numFmtId="44" fontId="22" fillId="0" borderId="0" xfId="1" applyFont="1" applyBorder="1"/>
    <xf numFmtId="44" fontId="0" fillId="0" borderId="6" xfId="1" applyFont="1" applyBorder="1"/>
    <xf numFmtId="9" fontId="0" fillId="0" borderId="13" xfId="0" applyNumberFormat="1" applyBorder="1"/>
    <xf numFmtId="44" fontId="0" fillId="0" borderId="13" xfId="0" applyNumberFormat="1" applyBorder="1"/>
    <xf numFmtId="0" fontId="0" fillId="0" borderId="23" xfId="0" applyBorder="1"/>
    <xf numFmtId="44" fontId="1" fillId="2" borderId="25" xfId="0" applyNumberFormat="1" applyFont="1" applyFill="1" applyBorder="1"/>
    <xf numFmtId="0" fontId="18" fillId="0" borderId="12" xfId="0" applyFont="1" applyBorder="1" applyAlignment="1">
      <alignment horizontal="right"/>
    </xf>
    <xf numFmtId="44" fontId="18" fillId="0" borderId="13" xfId="1" applyFont="1" applyBorder="1"/>
    <xf numFmtId="0" fontId="18" fillId="0" borderId="23" xfId="0" applyFont="1" applyBorder="1" applyAlignment="1">
      <alignment horizontal="right"/>
    </xf>
    <xf numFmtId="44" fontId="18" fillId="0" borderId="25" xfId="1" applyFont="1" applyBorder="1"/>
    <xf numFmtId="0" fontId="0" fillId="0" borderId="12" xfId="0" applyFont="1" applyBorder="1" applyAlignment="1">
      <alignment horizontal="right"/>
    </xf>
    <xf numFmtId="0" fontId="18" fillId="0" borderId="12" xfId="0" applyFont="1" applyBorder="1"/>
    <xf numFmtId="0" fontId="18" fillId="0" borderId="23" xfId="0" applyFont="1" applyBorder="1"/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44" fontId="22" fillId="0" borderId="34" xfId="1" applyFont="1" applyBorder="1" applyAlignment="1">
      <alignment horizontal="center"/>
    </xf>
    <xf numFmtId="44" fontId="22" fillId="0" borderId="0" xfId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center"/>
    </xf>
    <xf numFmtId="44" fontId="18" fillId="0" borderId="0" xfId="1" applyFont="1" applyBorder="1" applyAlignment="1">
      <alignment horizontal="center"/>
    </xf>
    <xf numFmtId="44" fontId="18" fillId="0" borderId="24" xfId="1" applyFont="1" applyBorder="1" applyAlignment="1">
      <alignment horizontal="center"/>
    </xf>
    <xf numFmtId="44" fontId="18" fillId="0" borderId="0" xfId="1" applyFont="1" applyAlignment="1">
      <alignment horizontal="center"/>
    </xf>
    <xf numFmtId="44" fontId="17" fillId="0" borderId="24" xfId="1" applyFont="1" applyBorder="1" applyAlignment="1">
      <alignment horizontal="center"/>
    </xf>
    <xf numFmtId="2" fontId="22" fillId="0" borderId="34" xfId="1" applyNumberFormat="1" applyFont="1" applyBorder="1"/>
    <xf numFmtId="2" fontId="22" fillId="0" borderId="34" xfId="0" applyNumberFormat="1" applyFont="1" applyBorder="1"/>
    <xf numFmtId="12" fontId="22" fillId="0" borderId="0" xfId="0" applyNumberFormat="1" applyFont="1"/>
    <xf numFmtId="44" fontId="22" fillId="0" borderId="34" xfId="0" applyNumberFormat="1" applyFont="1" applyBorder="1"/>
    <xf numFmtId="0" fontId="22" fillId="0" borderId="34" xfId="0" applyNumberFormat="1" applyFont="1" applyBorder="1"/>
    <xf numFmtId="44" fontId="22" fillId="0" borderId="40" xfId="1" applyFont="1" applyBorder="1" applyAlignment="1">
      <alignment horizontal="center"/>
    </xf>
    <xf numFmtId="44" fontId="22" fillId="0" borderId="40" xfId="1" applyFont="1" applyBorder="1"/>
    <xf numFmtId="0" fontId="22" fillId="0" borderId="40" xfId="0" applyFont="1" applyBorder="1"/>
    <xf numFmtId="0" fontId="16" fillId="2" borderId="41" xfId="0" applyFont="1" applyFill="1" applyBorder="1"/>
    <xf numFmtId="0" fontId="16" fillId="2" borderId="42" xfId="0" applyFont="1" applyFill="1" applyBorder="1" applyAlignment="1">
      <alignment horizontal="center"/>
    </xf>
    <xf numFmtId="0" fontId="16" fillId="2" borderId="42" xfId="0" applyFont="1" applyFill="1" applyBorder="1"/>
    <xf numFmtId="0" fontId="19" fillId="0" borderId="44" xfId="0" applyFont="1" applyFill="1" applyBorder="1" applyAlignment="1">
      <alignment horizontal="center" vertical="center" wrapText="1"/>
    </xf>
    <xf numFmtId="2" fontId="22" fillId="0" borderId="40" xfId="1" applyNumberFormat="1" applyFont="1" applyBorder="1"/>
    <xf numFmtId="0" fontId="22" fillId="0" borderId="40" xfId="0" applyNumberFormat="1" applyFont="1" applyBorder="1"/>
    <xf numFmtId="0" fontId="19" fillId="0" borderId="39" xfId="0" applyFont="1" applyFill="1" applyBorder="1" applyAlignment="1">
      <alignment horizontal="center" vertical="center" wrapText="1"/>
    </xf>
    <xf numFmtId="0" fontId="16" fillId="2" borderId="43" xfId="0" applyFont="1" applyFill="1" applyBorder="1" applyAlignment="1">
      <alignment horizontal="center" vertical="top"/>
    </xf>
    <xf numFmtId="15" fontId="0" fillId="2" borderId="1" xfId="0" applyNumberFormat="1" applyFill="1" applyBorder="1"/>
    <xf numFmtId="0" fontId="26" fillId="0" borderId="5" xfId="0" applyFont="1" applyBorder="1"/>
    <xf numFmtId="0" fontId="25" fillId="0" borderId="45" xfId="0" applyFont="1" applyBorder="1"/>
    <xf numFmtId="0" fontId="26" fillId="0" borderId="12" xfId="0" applyFont="1" applyBorder="1"/>
    <xf numFmtId="0" fontId="25" fillId="0" borderId="46" xfId="0" applyFont="1" applyBorder="1"/>
    <xf numFmtId="0" fontId="25" fillId="0" borderId="47" xfId="0" applyFont="1" applyBorder="1"/>
    <xf numFmtId="0" fontId="26" fillId="0" borderId="23" xfId="0" applyFont="1" applyBorder="1"/>
    <xf numFmtId="0" fontId="26" fillId="0" borderId="32" xfId="0" applyFont="1" applyBorder="1"/>
    <xf numFmtId="44" fontId="27" fillId="0" borderId="34" xfId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24" fillId="0" borderId="0" xfId="0" applyFont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44" fontId="27" fillId="0" borderId="40" xfId="1" applyFont="1" applyFill="1" applyBorder="1" applyAlignment="1">
      <alignment horizontal="center"/>
    </xf>
    <xf numFmtId="44" fontId="27" fillId="0" borderId="34" xfId="1" applyFont="1" applyFill="1" applyBorder="1" applyAlignment="1">
      <alignment horizontal="center"/>
    </xf>
    <xf numFmtId="44" fontId="22" fillId="0" borderId="48" xfId="0" applyNumberFormat="1" applyFont="1" applyBorder="1"/>
    <xf numFmtId="0" fontId="25" fillId="0" borderId="1" xfId="0" applyFont="1" applyBorder="1"/>
    <xf numFmtId="0" fontId="22" fillId="0" borderId="48" xfId="0" applyNumberFormat="1" applyFont="1" applyBorder="1"/>
    <xf numFmtId="0" fontId="22" fillId="0" borderId="48" xfId="0" applyFont="1" applyBorder="1"/>
    <xf numFmtId="0" fontId="26" fillId="0" borderId="1" xfId="0" applyFont="1" applyBorder="1"/>
    <xf numFmtId="44" fontId="0" fillId="0" borderId="13" xfId="1" applyFont="1" applyBorder="1"/>
    <xf numFmtId="9" fontId="1" fillId="0" borderId="49" xfId="0" applyNumberFormat="1" applyFont="1" applyBorder="1" applyAlignment="1">
      <alignment horizontal="center"/>
    </xf>
    <xf numFmtId="9" fontId="1" fillId="0" borderId="50" xfId="0" applyNumberFormat="1" applyFont="1" applyBorder="1" applyAlignment="1">
      <alignment horizontal="center"/>
    </xf>
    <xf numFmtId="44" fontId="0" fillId="0" borderId="25" xfId="1" applyFont="1" applyBorder="1"/>
    <xf numFmtId="0" fontId="1" fillId="0" borderId="51" xfId="0" applyFont="1" applyBorder="1" applyAlignment="1">
      <alignment horizontal="center"/>
    </xf>
    <xf numFmtId="0" fontId="0" fillId="0" borderId="24" xfId="0" applyBorder="1"/>
    <xf numFmtId="9" fontId="0" fillId="0" borderId="0" xfId="0" applyNumberFormat="1"/>
    <xf numFmtId="0" fontId="22" fillId="0" borderId="34" xfId="0" applyFont="1" applyFill="1" applyBorder="1"/>
    <xf numFmtId="44" fontId="0" fillId="0" borderId="0" xfId="0" applyNumberFormat="1"/>
    <xf numFmtId="8" fontId="0" fillId="0" borderId="0" xfId="0" applyNumberFormat="1"/>
    <xf numFmtId="0" fontId="22" fillId="0" borderId="0" xfId="0" applyFont="1" applyFill="1"/>
    <xf numFmtId="44" fontId="22" fillId="0" borderId="34" xfId="1" applyFont="1" applyFill="1" applyBorder="1" applyAlignment="1">
      <alignment horizontal="center"/>
    </xf>
    <xf numFmtId="2" fontId="22" fillId="0" borderId="34" xfId="0" applyNumberFormat="1" applyFont="1" applyFill="1" applyBorder="1"/>
    <xf numFmtId="0" fontId="22" fillId="0" borderId="34" xfId="0" applyNumberFormat="1" applyFont="1" applyFill="1" applyBorder="1"/>
    <xf numFmtId="44" fontId="22" fillId="0" borderId="34" xfId="1" applyFont="1" applyFill="1" applyBorder="1"/>
    <xf numFmtId="44" fontId="22" fillId="0" borderId="40" xfId="1" applyFont="1" applyFill="1" applyBorder="1"/>
    <xf numFmtId="0" fontId="22" fillId="0" borderId="0" xfId="0" applyFont="1" applyFill="1" applyBorder="1"/>
    <xf numFmtId="2" fontId="22" fillId="0" borderId="34" xfId="1" applyNumberFormat="1" applyFont="1" applyFill="1" applyBorder="1"/>
    <xf numFmtId="44" fontId="22" fillId="0" borderId="34" xfId="0" applyNumberFormat="1" applyFont="1" applyFill="1" applyBorder="1"/>
    <xf numFmtId="2" fontId="0" fillId="0" borderId="13" xfId="1" applyNumberFormat="1" applyFont="1" applyBorder="1"/>
    <xf numFmtId="2" fontId="0" fillId="0" borderId="25" xfId="1" applyNumberFormat="1" applyFont="1" applyBorder="1"/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24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5" fillId="0" borderId="23" xfId="2" applyBorder="1" applyAlignment="1">
      <alignment horizontal="center"/>
    </xf>
    <xf numFmtId="0" fontId="15" fillId="0" borderId="24" xfId="2" applyBorder="1" applyAlignment="1">
      <alignment horizontal="center"/>
    </xf>
    <xf numFmtId="0" fontId="15" fillId="0" borderId="25" xfId="2" applyBorder="1" applyAlignment="1">
      <alignment horizontal="center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10" fillId="0" borderId="29" xfId="0" applyFont="1" applyBorder="1" applyAlignment="1">
      <alignment horizontal="left"/>
    </xf>
    <xf numFmtId="0" fontId="10" fillId="0" borderId="3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1476375</xdr:colOff>
      <xdr:row>54</xdr:row>
      <xdr:rowOff>47625</xdr:rowOff>
    </xdr:from>
    <xdr:to>
      <xdr:col>1</xdr:col>
      <xdr:colOff>1638300</xdr:colOff>
      <xdr:row>54</xdr:row>
      <xdr:rowOff>142875</xdr:rowOff>
    </xdr:to>
    <xdr:pic>
      <xdr:nvPicPr>
        <xdr:cNvPr id="1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8372475"/>
          <a:ext cx="1619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809625</xdr:colOff>
      <xdr:row>55</xdr:row>
      <xdr:rowOff>38100</xdr:rowOff>
    </xdr:from>
    <xdr:to>
      <xdr:col>1</xdr:col>
      <xdr:colOff>942975</xdr:colOff>
      <xdr:row>55</xdr:row>
      <xdr:rowOff>171450</xdr:rowOff>
    </xdr:to>
    <xdr:pic>
      <xdr:nvPicPr>
        <xdr:cNvPr id="1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855345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57</xdr:row>
      <xdr:rowOff>0</xdr:rowOff>
    </xdr:from>
    <xdr:ext cx="304800" cy="304800"/>
    <xdr:sp macro="" textlink="">
      <xdr:nvSpPr>
        <xdr:cNvPr id="15" name="AutoShape 13" descr="Resultado de imagen para logo de sobre de correo"/>
        <xdr:cNvSpPr>
          <a:spLocks noChangeAspect="1" noChangeArrowheads="1"/>
        </xdr:cNvSpPr>
      </xdr:nvSpPr>
      <xdr:spPr bwMode="auto">
        <a:xfrm>
          <a:off x="67151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57</xdr:row>
      <xdr:rowOff>0</xdr:rowOff>
    </xdr:from>
    <xdr:ext cx="304800" cy="304800"/>
    <xdr:sp macro="" textlink="">
      <xdr:nvSpPr>
        <xdr:cNvPr id="16" name="AutoShape 15" descr="Resultado de imagen para logo de sobre de correo"/>
        <xdr:cNvSpPr>
          <a:spLocks noChangeAspect="1" noChangeArrowheads="1"/>
        </xdr:cNvSpPr>
      </xdr:nvSpPr>
      <xdr:spPr bwMode="auto">
        <a:xfrm>
          <a:off x="67151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56</xdr:row>
      <xdr:rowOff>0</xdr:rowOff>
    </xdr:from>
    <xdr:ext cx="304800" cy="304800"/>
    <xdr:sp macro="" textlink="">
      <xdr:nvSpPr>
        <xdr:cNvPr id="19" name="AutoShape 13" descr="Resultado de imagen para logo de sobre de correo"/>
        <xdr:cNvSpPr>
          <a:spLocks noChangeAspect="1" noChangeArrowheads="1"/>
        </xdr:cNvSpPr>
      </xdr:nvSpPr>
      <xdr:spPr bwMode="auto">
        <a:xfrm>
          <a:off x="6829425" y="1058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56</xdr:row>
      <xdr:rowOff>0</xdr:rowOff>
    </xdr:from>
    <xdr:ext cx="304800" cy="304800"/>
    <xdr:sp macro="" textlink="">
      <xdr:nvSpPr>
        <xdr:cNvPr id="20" name="AutoShape 15" descr="Resultado de imagen para logo de sobre de correo"/>
        <xdr:cNvSpPr>
          <a:spLocks noChangeAspect="1" noChangeArrowheads="1"/>
        </xdr:cNvSpPr>
      </xdr:nvSpPr>
      <xdr:spPr bwMode="auto">
        <a:xfrm>
          <a:off x="6829425" y="1058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1476375</xdr:colOff>
      <xdr:row>42</xdr:row>
      <xdr:rowOff>47625</xdr:rowOff>
    </xdr:from>
    <xdr:to>
      <xdr:col>1</xdr:col>
      <xdr:colOff>1638300</xdr:colOff>
      <xdr:row>42</xdr:row>
      <xdr:rowOff>142875</xdr:rowOff>
    </xdr:to>
    <xdr:pic>
      <xdr:nvPicPr>
        <xdr:cNvPr id="1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8362950"/>
          <a:ext cx="1619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809625</xdr:colOff>
      <xdr:row>43</xdr:row>
      <xdr:rowOff>38100</xdr:rowOff>
    </xdr:from>
    <xdr:to>
      <xdr:col>1</xdr:col>
      <xdr:colOff>942975</xdr:colOff>
      <xdr:row>43</xdr:row>
      <xdr:rowOff>171450</xdr:rowOff>
    </xdr:to>
    <xdr:pic>
      <xdr:nvPicPr>
        <xdr:cNvPr id="2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8543925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304800</xdr:colOff>
      <xdr:row>46</xdr:row>
      <xdr:rowOff>104775</xdr:rowOff>
    </xdr:to>
    <xdr:sp macro="" textlink="">
      <xdr:nvSpPr>
        <xdr:cNvPr id="10253" name="AutoShape 13" descr="Resultado de imagen para logo de sobre de correo"/>
        <xdr:cNvSpPr>
          <a:spLocks noChangeAspect="1" noChangeArrowheads="1"/>
        </xdr:cNvSpPr>
      </xdr:nvSpPr>
      <xdr:spPr bwMode="auto">
        <a:xfrm>
          <a:off x="6715125" y="869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304800</xdr:colOff>
      <xdr:row>46</xdr:row>
      <xdr:rowOff>104775</xdr:rowOff>
    </xdr:to>
    <xdr:sp macro="" textlink="">
      <xdr:nvSpPr>
        <xdr:cNvPr id="10255" name="AutoShape 15" descr="Resultado de imagen para logo de sobre de correo"/>
        <xdr:cNvSpPr>
          <a:spLocks noChangeAspect="1" noChangeArrowheads="1"/>
        </xdr:cNvSpPr>
      </xdr:nvSpPr>
      <xdr:spPr bwMode="auto">
        <a:xfrm>
          <a:off x="6715125" y="869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44</xdr:row>
      <xdr:rowOff>0</xdr:rowOff>
    </xdr:from>
    <xdr:ext cx="304800" cy="304800"/>
    <xdr:sp macro="" textlink="">
      <xdr:nvSpPr>
        <xdr:cNvPr id="32" name="AutoShape 13" descr="Resultado de imagen para logo de sobre de correo"/>
        <xdr:cNvSpPr>
          <a:spLocks noChangeAspect="1" noChangeArrowheads="1"/>
        </xdr:cNvSpPr>
      </xdr:nvSpPr>
      <xdr:spPr bwMode="auto">
        <a:xfrm>
          <a:off x="6715125" y="888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304800" cy="304800"/>
    <xdr:sp macro="" textlink="">
      <xdr:nvSpPr>
        <xdr:cNvPr id="33" name="AutoShape 15" descr="Resultado de imagen para logo de sobre de correo"/>
        <xdr:cNvSpPr>
          <a:spLocks noChangeAspect="1" noChangeArrowheads="1"/>
        </xdr:cNvSpPr>
      </xdr:nvSpPr>
      <xdr:spPr bwMode="auto">
        <a:xfrm>
          <a:off x="6715125" y="888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1476375</xdr:colOff>
      <xdr:row>42</xdr:row>
      <xdr:rowOff>47625</xdr:rowOff>
    </xdr:from>
    <xdr:to>
      <xdr:col>1</xdr:col>
      <xdr:colOff>1638300</xdr:colOff>
      <xdr:row>42</xdr:row>
      <xdr:rowOff>142875</xdr:rowOff>
    </xdr:to>
    <xdr:pic>
      <xdr:nvPicPr>
        <xdr:cNvPr id="1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8372475"/>
          <a:ext cx="1619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809625</xdr:colOff>
      <xdr:row>43</xdr:row>
      <xdr:rowOff>38100</xdr:rowOff>
    </xdr:from>
    <xdr:to>
      <xdr:col>1</xdr:col>
      <xdr:colOff>942975</xdr:colOff>
      <xdr:row>43</xdr:row>
      <xdr:rowOff>171450</xdr:rowOff>
    </xdr:to>
    <xdr:pic>
      <xdr:nvPicPr>
        <xdr:cNvPr id="1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8553450"/>
          <a:ext cx="1333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304800</xdr:colOff>
      <xdr:row>46</xdr:row>
      <xdr:rowOff>114300</xdr:rowOff>
    </xdr:to>
    <xdr:sp macro="" textlink="">
      <xdr:nvSpPr>
        <xdr:cNvPr id="12" name="AutoShape 13" descr="Resultado de imagen para logo de sobre de correo"/>
        <xdr:cNvSpPr>
          <a:spLocks noChangeAspect="1" noChangeArrowheads="1"/>
        </xdr:cNvSpPr>
      </xdr:nvSpPr>
      <xdr:spPr bwMode="auto">
        <a:xfrm>
          <a:off x="6715125" y="890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304800</xdr:colOff>
      <xdr:row>46</xdr:row>
      <xdr:rowOff>114300</xdr:rowOff>
    </xdr:to>
    <xdr:sp macro="" textlink="">
      <xdr:nvSpPr>
        <xdr:cNvPr id="13" name="AutoShape 15" descr="Resultado de imagen para logo de sobre de correo"/>
        <xdr:cNvSpPr>
          <a:spLocks noChangeAspect="1" noChangeArrowheads="1"/>
        </xdr:cNvSpPr>
      </xdr:nvSpPr>
      <xdr:spPr bwMode="auto">
        <a:xfrm>
          <a:off x="6715125" y="890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44</xdr:row>
      <xdr:rowOff>0</xdr:rowOff>
    </xdr:from>
    <xdr:ext cx="304800" cy="304800"/>
    <xdr:sp macro="" textlink="">
      <xdr:nvSpPr>
        <xdr:cNvPr id="14" name="AutoShape 13" descr="Resultado de imagen para logo de sobre de correo"/>
        <xdr:cNvSpPr>
          <a:spLocks noChangeAspect="1" noChangeArrowheads="1"/>
        </xdr:cNvSpPr>
      </xdr:nvSpPr>
      <xdr:spPr bwMode="auto">
        <a:xfrm>
          <a:off x="67151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44</xdr:row>
      <xdr:rowOff>0</xdr:rowOff>
    </xdr:from>
    <xdr:ext cx="304800" cy="304800"/>
    <xdr:sp macro="" textlink="">
      <xdr:nvSpPr>
        <xdr:cNvPr id="15" name="AutoShape 15" descr="Resultado de imagen para logo de sobre de correo"/>
        <xdr:cNvSpPr>
          <a:spLocks noChangeAspect="1" noChangeArrowheads="1"/>
        </xdr:cNvSpPr>
      </xdr:nvSpPr>
      <xdr:spPr bwMode="auto">
        <a:xfrm>
          <a:off x="6715125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entas@aireintegra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ventas@aireintegra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ventas@aireintegr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4"/>
  <sheetViews>
    <sheetView tabSelected="1" workbookViewId="0">
      <pane ySplit="9" topLeftCell="A64" activePane="bottomLeft" state="frozen"/>
      <selection pane="bottomLeft" activeCell="D22" sqref="D22"/>
    </sheetView>
  </sheetViews>
  <sheetFormatPr baseColWidth="10" defaultRowHeight="15" x14ac:dyDescent="0.25"/>
  <cols>
    <col min="1" max="1" width="36.7109375" customWidth="1"/>
    <col min="2" max="2" width="13.5703125" style="93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127</v>
      </c>
      <c r="C1" s="119">
        <v>44040</v>
      </c>
    </row>
    <row r="3" spans="1:10" ht="17.25" x14ac:dyDescent="0.25">
      <c r="A3" s="165" t="s">
        <v>108</v>
      </c>
      <c r="B3" s="165"/>
      <c r="C3" s="165"/>
      <c r="D3" s="165"/>
      <c r="E3" s="165"/>
      <c r="F3" s="165"/>
      <c r="G3" s="131"/>
      <c r="H3" s="131"/>
    </row>
    <row r="4" spans="1:10" ht="17.25" x14ac:dyDescent="0.25">
      <c r="A4" s="165"/>
      <c r="B4" s="165"/>
      <c r="C4" s="165"/>
      <c r="D4" s="165"/>
      <c r="E4" s="165"/>
      <c r="F4" s="165"/>
      <c r="G4" s="131"/>
      <c r="H4" s="131"/>
    </row>
    <row r="5" spans="1:10" x14ac:dyDescent="0.25">
      <c r="J5" s="147"/>
    </row>
    <row r="6" spans="1:10" x14ac:dyDescent="0.25">
      <c r="A6" t="s">
        <v>119</v>
      </c>
    </row>
    <row r="8" spans="1:10" x14ac:dyDescent="0.25">
      <c r="A8" s="61" t="s">
        <v>120</v>
      </c>
      <c r="B8" s="94"/>
      <c r="C8" s="61"/>
      <c r="D8" s="61"/>
      <c r="E8" s="61"/>
      <c r="F8" s="61"/>
      <c r="G8" s="61"/>
      <c r="H8" s="61"/>
      <c r="I8" s="61"/>
    </row>
    <row r="9" spans="1:10" ht="15.75" thickBot="1" x14ac:dyDescent="0.3"/>
    <row r="10" spans="1:10" ht="15.75" thickBot="1" x14ac:dyDescent="0.3">
      <c r="A10" s="76" t="s">
        <v>82</v>
      </c>
      <c r="B10" s="132"/>
      <c r="C10" s="77"/>
      <c r="D10" s="77"/>
      <c r="E10" s="77"/>
      <c r="F10" s="77"/>
      <c r="G10" s="77"/>
      <c r="H10" s="77"/>
      <c r="I10" s="78"/>
    </row>
    <row r="11" spans="1:10" ht="19.5" thickBot="1" x14ac:dyDescent="0.35">
      <c r="A11" s="111" t="s">
        <v>74</v>
      </c>
      <c r="B11" s="112" t="s">
        <v>109</v>
      </c>
      <c r="C11" s="113" t="s">
        <v>16</v>
      </c>
      <c r="D11" s="118" t="s">
        <v>1</v>
      </c>
      <c r="E11" s="117"/>
      <c r="F11" s="111" t="s">
        <v>73</v>
      </c>
      <c r="G11" s="112" t="s">
        <v>109</v>
      </c>
      <c r="H11" s="113" t="s">
        <v>16</v>
      </c>
      <c r="I11" s="118" t="s">
        <v>1</v>
      </c>
    </row>
    <row r="12" spans="1:10" x14ac:dyDescent="0.25">
      <c r="A12" s="64" t="s">
        <v>138</v>
      </c>
      <c r="B12" s="108">
        <v>1.76</v>
      </c>
      <c r="C12" s="115"/>
      <c r="D12" s="116">
        <f>C12*B12</f>
        <v>0</v>
      </c>
      <c r="E12" s="61"/>
      <c r="F12" s="65" t="s">
        <v>186</v>
      </c>
      <c r="G12" s="134">
        <v>240</v>
      </c>
      <c r="H12" s="115">
        <v>0</v>
      </c>
      <c r="I12" s="116">
        <f>G12*H12</f>
        <v>0</v>
      </c>
    </row>
    <row r="13" spans="1:10" x14ac:dyDescent="0.25">
      <c r="A13" s="64" t="s">
        <v>239</v>
      </c>
      <c r="B13" s="95">
        <v>3.76</v>
      </c>
      <c r="C13" s="103"/>
      <c r="D13" s="107">
        <f t="shared" ref="D13:D48" si="0">C13*B13</f>
        <v>0</v>
      </c>
      <c r="E13" s="61"/>
      <c r="F13" s="65" t="s">
        <v>187</v>
      </c>
      <c r="G13" s="135">
        <v>464.08</v>
      </c>
      <c r="H13" s="103">
        <v>0</v>
      </c>
      <c r="I13" s="106">
        <f>H13*G13</f>
        <v>0</v>
      </c>
    </row>
    <row r="14" spans="1:10" x14ac:dyDescent="0.25">
      <c r="A14" s="64" t="s">
        <v>237</v>
      </c>
      <c r="B14" s="95">
        <v>6.72</v>
      </c>
      <c r="C14" s="103"/>
      <c r="D14" s="107">
        <f t="shared" si="0"/>
        <v>0</v>
      </c>
      <c r="E14" s="61"/>
      <c r="F14" s="65" t="s">
        <v>188</v>
      </c>
      <c r="G14" s="135">
        <v>0</v>
      </c>
      <c r="H14" s="103">
        <v>0</v>
      </c>
      <c r="I14" s="106">
        <f t="shared" ref="I14:I42" si="1">H14*G14</f>
        <v>0</v>
      </c>
    </row>
    <row r="15" spans="1:10" x14ac:dyDescent="0.25">
      <c r="A15" s="64" t="s">
        <v>238</v>
      </c>
      <c r="B15" s="95">
        <v>2.88</v>
      </c>
      <c r="C15" s="103"/>
      <c r="D15" s="107">
        <f t="shared" si="0"/>
        <v>0</v>
      </c>
      <c r="E15" s="61"/>
      <c r="F15" s="65" t="s">
        <v>189</v>
      </c>
      <c r="G15" s="135">
        <v>665.84</v>
      </c>
      <c r="H15" s="103">
        <v>0</v>
      </c>
      <c r="I15" s="106">
        <f t="shared" si="1"/>
        <v>0</v>
      </c>
    </row>
    <row r="16" spans="1:10" x14ac:dyDescent="0.25">
      <c r="A16" s="64" t="s">
        <v>236</v>
      </c>
      <c r="B16" s="95">
        <v>6.04</v>
      </c>
      <c r="C16" s="103"/>
      <c r="D16" s="107">
        <f t="shared" si="0"/>
        <v>0</v>
      </c>
      <c r="E16" s="61"/>
      <c r="F16" s="65" t="s">
        <v>190</v>
      </c>
      <c r="G16" s="135">
        <v>0</v>
      </c>
      <c r="H16" s="103">
        <v>0</v>
      </c>
      <c r="I16" s="106">
        <f t="shared" si="1"/>
        <v>0</v>
      </c>
    </row>
    <row r="17" spans="1:11" x14ac:dyDescent="0.25">
      <c r="A17" s="64" t="s">
        <v>137</v>
      </c>
      <c r="B17" s="95">
        <v>9.48</v>
      </c>
      <c r="C17" s="103"/>
      <c r="D17" s="107">
        <f t="shared" si="0"/>
        <v>0</v>
      </c>
      <c r="E17" s="61"/>
      <c r="F17" s="65" t="s">
        <v>191</v>
      </c>
      <c r="G17" s="135">
        <v>0</v>
      </c>
      <c r="H17" s="103">
        <v>0</v>
      </c>
      <c r="I17" s="106">
        <f t="shared" si="1"/>
        <v>0</v>
      </c>
    </row>
    <row r="18" spans="1:11" x14ac:dyDescent="0.25">
      <c r="A18" s="64" t="s">
        <v>146</v>
      </c>
      <c r="B18" s="95">
        <v>22.71</v>
      </c>
      <c r="C18" s="103"/>
      <c r="D18" s="107">
        <f t="shared" si="0"/>
        <v>0</v>
      </c>
      <c r="E18" s="61"/>
      <c r="F18" s="65" t="s">
        <v>192</v>
      </c>
      <c r="G18" s="135">
        <v>0</v>
      </c>
      <c r="H18" s="103">
        <v>0</v>
      </c>
      <c r="I18" s="106">
        <f t="shared" si="1"/>
        <v>0</v>
      </c>
    </row>
    <row r="19" spans="1:11" x14ac:dyDescent="0.25">
      <c r="A19" s="64" t="s">
        <v>147</v>
      </c>
      <c r="B19" s="95">
        <v>31.32</v>
      </c>
      <c r="C19" s="103"/>
      <c r="D19" s="107">
        <f t="shared" si="0"/>
        <v>0</v>
      </c>
      <c r="E19" s="61"/>
      <c r="F19" s="65" t="s">
        <v>193</v>
      </c>
      <c r="G19" s="135">
        <v>592</v>
      </c>
      <c r="H19" s="103">
        <v>0</v>
      </c>
      <c r="I19" s="106">
        <f t="shared" si="1"/>
        <v>0</v>
      </c>
    </row>
    <row r="20" spans="1:11" x14ac:dyDescent="0.25">
      <c r="A20" s="64" t="s">
        <v>148</v>
      </c>
      <c r="B20" s="95">
        <v>38.869999999999997</v>
      </c>
      <c r="C20" s="104"/>
      <c r="D20" s="107">
        <f t="shared" si="0"/>
        <v>0</v>
      </c>
      <c r="E20" s="61"/>
      <c r="F20" s="65" t="s">
        <v>194</v>
      </c>
      <c r="G20" s="135">
        <v>0</v>
      </c>
      <c r="H20" s="103">
        <v>0</v>
      </c>
      <c r="I20" s="106">
        <f t="shared" si="1"/>
        <v>0</v>
      </c>
    </row>
    <row r="21" spans="1:11" x14ac:dyDescent="0.25">
      <c r="A21" s="64" t="s">
        <v>149</v>
      </c>
      <c r="B21" s="95">
        <v>48.19</v>
      </c>
      <c r="C21" s="104"/>
      <c r="D21" s="107">
        <f t="shared" si="0"/>
        <v>0</v>
      </c>
      <c r="E21" s="61"/>
      <c r="F21" s="65" t="s">
        <v>195</v>
      </c>
      <c r="G21" s="135">
        <v>852.49</v>
      </c>
      <c r="H21" s="103">
        <v>0</v>
      </c>
      <c r="I21" s="106">
        <f t="shared" si="1"/>
        <v>0</v>
      </c>
    </row>
    <row r="22" spans="1:11" x14ac:dyDescent="0.25">
      <c r="A22" s="105" t="s">
        <v>150</v>
      </c>
      <c r="B22" s="95">
        <v>67.680000000000007</v>
      </c>
      <c r="C22" s="104"/>
      <c r="D22" s="107">
        <f t="shared" si="0"/>
        <v>0</v>
      </c>
      <c r="E22" s="61"/>
      <c r="F22" s="65" t="s">
        <v>196</v>
      </c>
      <c r="G22" s="135">
        <v>0</v>
      </c>
      <c r="H22" s="103">
        <v>0</v>
      </c>
      <c r="I22" s="106">
        <f t="shared" si="1"/>
        <v>0</v>
      </c>
    </row>
    <row r="23" spans="1:11" x14ac:dyDescent="0.25">
      <c r="A23" s="105" t="s">
        <v>151</v>
      </c>
      <c r="B23" s="95">
        <v>97.64</v>
      </c>
      <c r="C23" s="104"/>
      <c r="D23" s="107">
        <f t="shared" si="0"/>
        <v>0</v>
      </c>
      <c r="E23" s="61"/>
      <c r="F23" s="65" t="s">
        <v>197</v>
      </c>
      <c r="G23" s="135">
        <v>0</v>
      </c>
      <c r="H23" s="103">
        <v>0</v>
      </c>
      <c r="I23" s="106">
        <f t="shared" si="1"/>
        <v>0</v>
      </c>
    </row>
    <row r="24" spans="1:11" x14ac:dyDescent="0.25">
      <c r="A24" s="105" t="s">
        <v>152</v>
      </c>
      <c r="B24" s="95">
        <v>124.35</v>
      </c>
      <c r="C24" s="104"/>
      <c r="D24" s="107">
        <f t="shared" si="0"/>
        <v>0</v>
      </c>
      <c r="E24" s="61"/>
      <c r="F24" s="65" t="s">
        <v>198</v>
      </c>
      <c r="G24" s="135">
        <v>665.84</v>
      </c>
      <c r="H24" s="103">
        <v>0</v>
      </c>
      <c r="I24" s="106">
        <f t="shared" si="1"/>
        <v>0</v>
      </c>
    </row>
    <row r="25" spans="1:11" x14ac:dyDescent="0.25">
      <c r="A25" s="105" t="s">
        <v>153</v>
      </c>
      <c r="B25" s="95">
        <v>207.14</v>
      </c>
      <c r="C25" s="104"/>
      <c r="D25" s="107">
        <f t="shared" si="0"/>
        <v>0</v>
      </c>
      <c r="E25" s="61"/>
      <c r="F25" s="65" t="s">
        <v>199</v>
      </c>
      <c r="G25" s="135">
        <v>0</v>
      </c>
      <c r="H25" s="103">
        <v>0</v>
      </c>
      <c r="I25" s="106">
        <f t="shared" si="1"/>
        <v>0</v>
      </c>
    </row>
    <row r="26" spans="1:11" x14ac:dyDescent="0.25">
      <c r="A26" s="64" t="s">
        <v>139</v>
      </c>
      <c r="B26" s="95">
        <v>0.9</v>
      </c>
      <c r="C26" s="104"/>
      <c r="D26" s="107">
        <f t="shared" si="0"/>
        <v>0</v>
      </c>
      <c r="E26" s="61"/>
      <c r="F26" s="65" t="s">
        <v>200</v>
      </c>
      <c r="G26" s="135">
        <v>852.49</v>
      </c>
      <c r="H26" s="103">
        <v>0</v>
      </c>
      <c r="I26" s="106">
        <f t="shared" si="1"/>
        <v>0</v>
      </c>
    </row>
    <row r="27" spans="1:11" x14ac:dyDescent="0.25">
      <c r="A27" s="64" t="s">
        <v>140</v>
      </c>
      <c r="B27" s="95">
        <v>1.05</v>
      </c>
      <c r="C27" s="104"/>
      <c r="D27" s="107">
        <f t="shared" si="0"/>
        <v>0</v>
      </c>
      <c r="E27" s="61"/>
      <c r="F27" s="65" t="s">
        <v>201</v>
      </c>
      <c r="G27" s="135">
        <v>665.84</v>
      </c>
      <c r="H27" s="103">
        <v>0</v>
      </c>
      <c r="I27" s="106">
        <f t="shared" si="1"/>
        <v>0</v>
      </c>
    </row>
    <row r="28" spans="1:11" x14ac:dyDescent="0.25">
      <c r="A28" s="64" t="s">
        <v>141</v>
      </c>
      <c r="B28" s="95">
        <v>1.32</v>
      </c>
      <c r="C28" s="104"/>
      <c r="D28" s="107">
        <f t="shared" si="0"/>
        <v>0</v>
      </c>
      <c r="E28" s="61"/>
      <c r="F28" s="65" t="s">
        <v>156</v>
      </c>
      <c r="G28" s="135">
        <v>0</v>
      </c>
      <c r="H28" s="103">
        <v>0</v>
      </c>
      <c r="I28" s="106">
        <f t="shared" si="1"/>
        <v>0</v>
      </c>
    </row>
    <row r="29" spans="1:11" x14ac:dyDescent="0.25">
      <c r="A29" s="64" t="s">
        <v>172</v>
      </c>
      <c r="B29" s="95">
        <v>1.25</v>
      </c>
      <c r="C29" s="104"/>
      <c r="D29" s="107">
        <f t="shared" si="0"/>
        <v>0</v>
      </c>
      <c r="E29" s="61"/>
      <c r="F29" s="65" t="s">
        <v>155</v>
      </c>
      <c r="G29" s="135">
        <v>852.49</v>
      </c>
      <c r="H29" s="103">
        <v>0</v>
      </c>
      <c r="I29" s="106">
        <f t="shared" si="1"/>
        <v>0</v>
      </c>
    </row>
    <row r="30" spans="1:11" x14ac:dyDescent="0.25">
      <c r="A30" s="64" t="s">
        <v>63</v>
      </c>
      <c r="B30" s="152">
        <v>1</v>
      </c>
      <c r="C30" s="104"/>
      <c r="D30" s="107">
        <f t="shared" si="0"/>
        <v>0</v>
      </c>
      <c r="E30" s="61"/>
      <c r="F30" s="65" t="s">
        <v>157</v>
      </c>
      <c r="G30" s="135">
        <v>0</v>
      </c>
      <c r="H30" s="103">
        <v>0</v>
      </c>
      <c r="I30" s="106">
        <f t="shared" si="1"/>
        <v>0</v>
      </c>
    </row>
    <row r="31" spans="1:11" x14ac:dyDescent="0.25">
      <c r="A31" s="64" t="s">
        <v>168</v>
      </c>
      <c r="B31" s="95">
        <v>20.21</v>
      </c>
      <c r="C31" s="104"/>
      <c r="D31" s="107">
        <f t="shared" si="0"/>
        <v>0</v>
      </c>
      <c r="E31" s="61"/>
      <c r="F31" s="65" t="s">
        <v>158</v>
      </c>
      <c r="G31" s="135">
        <v>0</v>
      </c>
      <c r="H31" s="103">
        <v>0</v>
      </c>
      <c r="I31" s="106">
        <f t="shared" si="1"/>
        <v>0</v>
      </c>
    </row>
    <row r="32" spans="1:11" x14ac:dyDescent="0.25">
      <c r="A32" s="64" t="s">
        <v>64</v>
      </c>
      <c r="B32" s="95">
        <v>1.44</v>
      </c>
      <c r="C32" s="104"/>
      <c r="D32" s="107">
        <f t="shared" si="0"/>
        <v>0</v>
      </c>
      <c r="E32" s="61"/>
      <c r="F32" s="65" t="s">
        <v>159</v>
      </c>
      <c r="G32" s="135">
        <v>0</v>
      </c>
      <c r="H32" s="103">
        <v>0</v>
      </c>
      <c r="I32" s="106">
        <f t="shared" si="1"/>
        <v>0</v>
      </c>
      <c r="K32" s="64"/>
    </row>
    <row r="33" spans="1:9" x14ac:dyDescent="0.25">
      <c r="A33" s="64" t="s">
        <v>202</v>
      </c>
      <c r="B33" s="95">
        <v>0.33</v>
      </c>
      <c r="C33" s="104"/>
      <c r="D33" s="107">
        <f t="shared" si="0"/>
        <v>0</v>
      </c>
      <c r="E33" s="61"/>
      <c r="F33" s="65" t="s">
        <v>160</v>
      </c>
      <c r="G33" s="135">
        <v>0</v>
      </c>
      <c r="H33" s="103">
        <v>0</v>
      </c>
      <c r="I33" s="106">
        <f t="shared" si="1"/>
        <v>0</v>
      </c>
    </row>
    <row r="34" spans="1:9" x14ac:dyDescent="0.25">
      <c r="A34" s="64" t="s">
        <v>203</v>
      </c>
      <c r="B34" s="95">
        <v>0.24</v>
      </c>
      <c r="C34" s="104"/>
      <c r="D34" s="107">
        <f t="shared" si="0"/>
        <v>0</v>
      </c>
      <c r="E34" s="61"/>
      <c r="F34" s="65" t="s">
        <v>161</v>
      </c>
      <c r="G34" s="135">
        <v>0</v>
      </c>
      <c r="H34" s="103">
        <v>0</v>
      </c>
      <c r="I34" s="106">
        <f t="shared" si="1"/>
        <v>0</v>
      </c>
    </row>
    <row r="35" spans="1:9" x14ac:dyDescent="0.25">
      <c r="A35" s="64" t="s">
        <v>142</v>
      </c>
      <c r="B35" s="95">
        <v>0</v>
      </c>
      <c r="C35" s="104"/>
      <c r="D35" s="107">
        <f t="shared" si="0"/>
        <v>0</v>
      </c>
      <c r="E35" s="61"/>
      <c r="F35" s="65" t="s">
        <v>162</v>
      </c>
      <c r="G35" s="135">
        <v>0</v>
      </c>
      <c r="H35" s="103">
        <v>0</v>
      </c>
      <c r="I35" s="106">
        <f t="shared" si="1"/>
        <v>0</v>
      </c>
    </row>
    <row r="36" spans="1:9" x14ac:dyDescent="0.25">
      <c r="A36" s="64" t="s">
        <v>142</v>
      </c>
      <c r="B36" s="95">
        <v>0</v>
      </c>
      <c r="C36" s="104"/>
      <c r="D36" s="107">
        <f t="shared" si="0"/>
        <v>0</v>
      </c>
      <c r="E36" s="61"/>
      <c r="F36" s="65" t="s">
        <v>163</v>
      </c>
      <c r="G36" s="135">
        <v>0</v>
      </c>
      <c r="H36" s="103">
        <v>0</v>
      </c>
      <c r="I36" s="106">
        <f t="shared" si="1"/>
        <v>0</v>
      </c>
    </row>
    <row r="37" spans="1:9" x14ac:dyDescent="0.25">
      <c r="A37" s="64" t="s">
        <v>143</v>
      </c>
      <c r="B37" s="95">
        <v>0</v>
      </c>
      <c r="C37" s="104"/>
      <c r="D37" s="107">
        <f t="shared" si="0"/>
        <v>0</v>
      </c>
      <c r="E37" s="61"/>
      <c r="F37" s="65" t="s">
        <v>164</v>
      </c>
      <c r="G37" s="135">
        <v>0</v>
      </c>
      <c r="H37" s="103">
        <v>0</v>
      </c>
      <c r="I37" s="106">
        <f t="shared" si="1"/>
        <v>0</v>
      </c>
    </row>
    <row r="38" spans="1:9" x14ac:dyDescent="0.25">
      <c r="A38" s="64" t="s">
        <v>143</v>
      </c>
      <c r="B38" s="95">
        <v>0</v>
      </c>
      <c r="C38" s="104"/>
      <c r="D38" s="107">
        <f t="shared" si="0"/>
        <v>0</v>
      </c>
      <c r="E38" s="61"/>
      <c r="F38" s="157" t="s">
        <v>240</v>
      </c>
      <c r="G38" s="135">
        <v>1214</v>
      </c>
      <c r="H38" s="158"/>
      <c r="I38" s="159">
        <f t="shared" si="1"/>
        <v>0</v>
      </c>
    </row>
    <row r="39" spans="1:9" x14ac:dyDescent="0.25">
      <c r="A39" s="64" t="s">
        <v>143</v>
      </c>
      <c r="B39" s="95">
        <v>0</v>
      </c>
      <c r="C39" s="104"/>
      <c r="D39" s="107">
        <f t="shared" si="0"/>
        <v>0</v>
      </c>
      <c r="E39" s="61"/>
      <c r="F39" s="65" t="s">
        <v>165</v>
      </c>
      <c r="G39" s="135">
        <v>0</v>
      </c>
      <c r="H39" s="103">
        <v>0</v>
      </c>
      <c r="I39" s="106">
        <f t="shared" si="1"/>
        <v>0</v>
      </c>
    </row>
    <row r="40" spans="1:9" x14ac:dyDescent="0.25">
      <c r="A40" s="64" t="s">
        <v>143</v>
      </c>
      <c r="B40" s="95">
        <v>0</v>
      </c>
      <c r="C40" s="104"/>
      <c r="D40" s="107">
        <f t="shared" si="0"/>
        <v>0</v>
      </c>
      <c r="E40" s="61"/>
      <c r="F40" s="65" t="s">
        <v>166</v>
      </c>
      <c r="G40" s="135">
        <v>0</v>
      </c>
      <c r="H40" s="103">
        <v>0</v>
      </c>
      <c r="I40" s="106">
        <f t="shared" si="1"/>
        <v>0</v>
      </c>
    </row>
    <row r="41" spans="1:9" x14ac:dyDescent="0.25">
      <c r="A41" s="64" t="s">
        <v>17</v>
      </c>
      <c r="B41" s="95">
        <v>8.6199999999999992</v>
      </c>
      <c r="C41" s="104"/>
      <c r="D41" s="107">
        <f t="shared" si="0"/>
        <v>0</v>
      </c>
      <c r="E41" s="61"/>
      <c r="F41" s="65" t="s">
        <v>167</v>
      </c>
      <c r="G41" s="135">
        <v>0</v>
      </c>
      <c r="H41" s="103">
        <v>0</v>
      </c>
      <c r="I41" s="106">
        <f t="shared" si="1"/>
        <v>0</v>
      </c>
    </row>
    <row r="42" spans="1:9" ht="15.75" thickBot="1" x14ac:dyDescent="0.3">
      <c r="A42" s="64" t="s">
        <v>144</v>
      </c>
      <c r="B42" s="95">
        <v>15.54</v>
      </c>
      <c r="C42" s="104"/>
      <c r="D42" s="107">
        <f t="shared" si="0"/>
        <v>0</v>
      </c>
      <c r="E42" s="61"/>
      <c r="F42" s="65" t="s">
        <v>77</v>
      </c>
      <c r="G42" s="135">
        <v>395</v>
      </c>
      <c r="H42" s="103">
        <v>0</v>
      </c>
      <c r="I42" s="136">
        <f t="shared" si="1"/>
        <v>0</v>
      </c>
    </row>
    <row r="43" spans="1:9" ht="19.5" thickBot="1" x14ac:dyDescent="0.35">
      <c r="A43" s="64" t="s">
        <v>170</v>
      </c>
      <c r="B43" s="95">
        <v>103.58</v>
      </c>
      <c r="C43" s="104"/>
      <c r="D43" s="107">
        <f t="shared" si="0"/>
        <v>0</v>
      </c>
      <c r="E43" s="61"/>
      <c r="F43" s="59" t="s">
        <v>110</v>
      </c>
      <c r="G43" s="80"/>
      <c r="H43" s="65"/>
      <c r="I43" s="137">
        <f>SUM(I12:I42)</f>
        <v>0</v>
      </c>
    </row>
    <row r="44" spans="1:9" x14ac:dyDescent="0.25">
      <c r="A44" s="64" t="s">
        <v>145</v>
      </c>
      <c r="B44" s="95">
        <v>11.29</v>
      </c>
      <c r="C44" s="104"/>
      <c r="D44" s="107">
        <f t="shared" si="0"/>
        <v>0</v>
      </c>
      <c r="E44" s="61"/>
      <c r="F44" s="61"/>
      <c r="G44" s="61"/>
      <c r="H44" s="61"/>
      <c r="I44" s="61"/>
    </row>
    <row r="45" spans="1:9" x14ac:dyDescent="0.25">
      <c r="A45" s="64" t="s">
        <v>171</v>
      </c>
      <c r="B45" s="95">
        <v>151.35</v>
      </c>
      <c r="C45" s="104"/>
      <c r="D45" s="107">
        <f t="shared" si="0"/>
        <v>0</v>
      </c>
      <c r="E45" s="61"/>
      <c r="F45" s="61"/>
      <c r="G45" s="61"/>
      <c r="H45" s="61"/>
      <c r="I45" s="61"/>
    </row>
    <row r="46" spans="1:9" x14ac:dyDescent="0.25">
      <c r="A46" s="151" t="s">
        <v>51</v>
      </c>
      <c r="B46" s="152">
        <v>46.44</v>
      </c>
      <c r="C46" s="153"/>
      <c r="D46" s="154">
        <f t="shared" si="0"/>
        <v>0</v>
      </c>
      <c r="E46" s="61"/>
      <c r="F46" s="61"/>
      <c r="G46" s="61"/>
      <c r="H46" s="61"/>
      <c r="I46" s="61"/>
    </row>
    <row r="47" spans="1:9" x14ac:dyDescent="0.25">
      <c r="A47" s="64" t="s">
        <v>154</v>
      </c>
      <c r="B47" s="95">
        <v>86.63</v>
      </c>
      <c r="C47" s="104"/>
      <c r="D47" s="107">
        <f t="shared" si="0"/>
        <v>0</v>
      </c>
      <c r="E47" s="61"/>
      <c r="F47" s="61"/>
      <c r="G47" s="61"/>
      <c r="H47" s="61"/>
      <c r="I47" s="61"/>
    </row>
    <row r="48" spans="1:9" ht="15.75" thickBot="1" x14ac:dyDescent="0.3">
      <c r="A48" s="64" t="s">
        <v>85</v>
      </c>
      <c r="B48" s="95">
        <v>1111.52</v>
      </c>
      <c r="C48" s="104"/>
      <c r="D48" s="138">
        <f t="shared" si="0"/>
        <v>0</v>
      </c>
      <c r="E48" s="61"/>
      <c r="F48" s="61"/>
      <c r="G48" s="61"/>
      <c r="H48" s="61"/>
      <c r="I48" s="61"/>
    </row>
    <row r="49" spans="1:10" ht="19.5" thickBot="1" x14ac:dyDescent="0.35">
      <c r="A49" s="59" t="s">
        <v>110</v>
      </c>
      <c r="B49" s="96"/>
      <c r="C49" s="65"/>
      <c r="D49" s="137">
        <f>SUM(D12:D48)</f>
        <v>0</v>
      </c>
      <c r="E49" s="61"/>
      <c r="F49" s="61"/>
      <c r="G49" s="61"/>
      <c r="H49" s="61"/>
      <c r="I49" s="61"/>
    </row>
    <row r="50" spans="1:10" x14ac:dyDescent="0.25">
      <c r="A50" s="64"/>
      <c r="B50" s="96"/>
      <c r="C50" s="65"/>
      <c r="D50" s="65"/>
      <c r="E50" s="61"/>
      <c r="F50" s="61"/>
      <c r="G50" s="61"/>
      <c r="H50" s="61"/>
      <c r="I50" s="61"/>
    </row>
    <row r="51" spans="1:10" ht="15.75" thickBot="1" x14ac:dyDescent="0.3">
      <c r="D51" s="1"/>
    </row>
    <row r="52" spans="1:10" ht="19.5" thickBot="1" x14ac:dyDescent="0.35">
      <c r="A52" s="111" t="s">
        <v>80</v>
      </c>
      <c r="B52" s="112" t="s">
        <v>109</v>
      </c>
      <c r="C52" s="113" t="s">
        <v>16</v>
      </c>
      <c r="D52" s="118" t="s">
        <v>1</v>
      </c>
      <c r="E52" s="114"/>
      <c r="F52" s="111" t="s">
        <v>81</v>
      </c>
      <c r="G52" s="112" t="s">
        <v>109</v>
      </c>
      <c r="H52" s="113" t="s">
        <v>16</v>
      </c>
      <c r="I52" s="118" t="s">
        <v>1</v>
      </c>
    </row>
    <row r="53" spans="1:10" x14ac:dyDescent="0.25">
      <c r="A53" s="64" t="s">
        <v>75</v>
      </c>
      <c r="B53" s="108">
        <v>10.75</v>
      </c>
      <c r="C53" s="109"/>
      <c r="D53" s="110">
        <f>C53*B53</f>
        <v>0</v>
      </c>
      <c r="E53" s="70"/>
      <c r="F53" s="64" t="s">
        <v>59</v>
      </c>
      <c r="G53" s="109">
        <v>1</v>
      </c>
      <c r="H53" s="71"/>
      <c r="I53" s="110">
        <f>G53*H53</f>
        <v>0</v>
      </c>
      <c r="J53" s="68"/>
    </row>
    <row r="54" spans="1:10" x14ac:dyDescent="0.25">
      <c r="A54" s="63" t="s">
        <v>70</v>
      </c>
      <c r="B54" s="95">
        <v>0</v>
      </c>
      <c r="C54" s="109"/>
      <c r="D54" s="71">
        <f t="shared" ref="D54:D74" si="2">B54*C54</f>
        <v>0</v>
      </c>
      <c r="E54" s="64"/>
      <c r="F54" s="64" t="s">
        <v>177</v>
      </c>
      <c r="G54" s="79">
        <v>1.99</v>
      </c>
      <c r="H54" s="71"/>
      <c r="I54" s="71">
        <f t="shared" ref="I54:I74" si="3">G54*H54</f>
        <v>0</v>
      </c>
    </row>
    <row r="55" spans="1:10" x14ac:dyDescent="0.25">
      <c r="A55" s="64" t="s">
        <v>65</v>
      </c>
      <c r="B55" s="95">
        <v>0.75</v>
      </c>
      <c r="C55" s="109"/>
      <c r="D55" s="71">
        <f t="shared" si="2"/>
        <v>0</v>
      </c>
      <c r="E55" s="64"/>
      <c r="F55" s="64" t="s">
        <v>176</v>
      </c>
      <c r="G55" s="79">
        <v>2.8</v>
      </c>
      <c r="H55" s="148"/>
      <c r="I55" s="71">
        <f t="shared" si="3"/>
        <v>0</v>
      </c>
    </row>
    <row r="56" spans="1:10" x14ac:dyDescent="0.25">
      <c r="A56" s="64" t="s">
        <v>128</v>
      </c>
      <c r="B56" s="95">
        <v>2.95</v>
      </c>
      <c r="C56" s="109"/>
      <c r="D56" s="71">
        <f t="shared" si="2"/>
        <v>0</v>
      </c>
      <c r="E56" s="69"/>
      <c r="F56" s="64" t="s">
        <v>136</v>
      </c>
      <c r="G56" s="79">
        <v>2.19</v>
      </c>
      <c r="H56" s="148"/>
      <c r="I56" s="71">
        <f t="shared" si="3"/>
        <v>0</v>
      </c>
    </row>
    <row r="57" spans="1:10" x14ac:dyDescent="0.25">
      <c r="A57" s="64" t="s">
        <v>129</v>
      </c>
      <c r="B57" s="95">
        <v>4.25</v>
      </c>
      <c r="C57" s="109"/>
      <c r="D57" s="71">
        <f t="shared" si="2"/>
        <v>0</v>
      </c>
      <c r="E57" s="69"/>
      <c r="F57" s="64" t="s">
        <v>53</v>
      </c>
      <c r="G57" s="79">
        <v>1.75</v>
      </c>
      <c r="H57" s="148"/>
      <c r="I57" s="71">
        <f t="shared" si="3"/>
        <v>0</v>
      </c>
    </row>
    <row r="58" spans="1:10" x14ac:dyDescent="0.25">
      <c r="A58" s="64" t="s">
        <v>123</v>
      </c>
      <c r="B58" s="127">
        <v>1</v>
      </c>
      <c r="C58" s="109"/>
      <c r="D58" s="71">
        <f t="shared" si="2"/>
        <v>0</v>
      </c>
      <c r="E58" s="69"/>
      <c r="F58" s="64" t="s">
        <v>54</v>
      </c>
      <c r="G58" s="79">
        <v>0.81</v>
      </c>
      <c r="H58" s="148"/>
      <c r="I58" s="71">
        <f t="shared" si="3"/>
        <v>0</v>
      </c>
    </row>
    <row r="59" spans="1:10" x14ac:dyDescent="0.25">
      <c r="A59" s="64" t="s">
        <v>130</v>
      </c>
      <c r="B59" s="127">
        <v>1</v>
      </c>
      <c r="C59" s="109"/>
      <c r="D59" s="71">
        <f t="shared" si="2"/>
        <v>0</v>
      </c>
      <c r="E59" s="69"/>
      <c r="F59" s="64" t="s">
        <v>173</v>
      </c>
      <c r="G59" s="79">
        <v>1.2</v>
      </c>
      <c r="H59" s="71"/>
      <c r="I59" s="71">
        <f t="shared" si="3"/>
        <v>0</v>
      </c>
    </row>
    <row r="60" spans="1:10" x14ac:dyDescent="0.25">
      <c r="A60" s="64" t="s">
        <v>131</v>
      </c>
      <c r="B60" s="95">
        <v>1.9</v>
      </c>
      <c r="C60" s="109"/>
      <c r="D60" s="71">
        <f t="shared" si="2"/>
        <v>0</v>
      </c>
      <c r="E60" s="69"/>
      <c r="F60" s="64" t="s">
        <v>174</v>
      </c>
      <c r="G60" s="79">
        <v>0.61</v>
      </c>
      <c r="H60" s="71"/>
      <c r="I60" s="71">
        <f t="shared" si="3"/>
        <v>0</v>
      </c>
    </row>
    <row r="61" spans="1:10" x14ac:dyDescent="0.25">
      <c r="A61" s="64" t="s">
        <v>132</v>
      </c>
      <c r="B61" s="95">
        <v>2.4</v>
      </c>
      <c r="C61" s="109"/>
      <c r="D61" s="71">
        <f t="shared" si="2"/>
        <v>0</v>
      </c>
      <c r="E61" s="69"/>
      <c r="F61" s="64" t="s">
        <v>175</v>
      </c>
      <c r="G61" s="79">
        <v>0.85</v>
      </c>
      <c r="H61" s="71"/>
      <c r="I61" s="71">
        <f t="shared" si="3"/>
        <v>0</v>
      </c>
    </row>
    <row r="62" spans="1:10" x14ac:dyDescent="0.25">
      <c r="A62" s="64" t="s">
        <v>133</v>
      </c>
      <c r="B62" s="95">
        <v>0.1</v>
      </c>
      <c r="C62" s="109"/>
      <c r="D62" s="71">
        <f t="shared" si="2"/>
        <v>0</v>
      </c>
      <c r="E62" s="69"/>
      <c r="F62" s="64" t="s">
        <v>106</v>
      </c>
      <c r="G62" s="79">
        <v>14.25</v>
      </c>
      <c r="H62" s="71"/>
      <c r="I62" s="71">
        <f t="shared" si="3"/>
        <v>0</v>
      </c>
    </row>
    <row r="63" spans="1:10" x14ac:dyDescent="0.25">
      <c r="A63" s="64" t="s">
        <v>134</v>
      </c>
      <c r="B63" s="95">
        <v>0.18</v>
      </c>
      <c r="C63" s="109"/>
      <c r="D63" s="71">
        <f t="shared" si="2"/>
        <v>0</v>
      </c>
      <c r="E63" s="69"/>
      <c r="F63" s="64" t="s">
        <v>107</v>
      </c>
      <c r="G63" s="79">
        <v>50.95</v>
      </c>
      <c r="H63" s="71"/>
      <c r="I63" s="71">
        <f t="shared" si="3"/>
        <v>0</v>
      </c>
    </row>
    <row r="64" spans="1:10" x14ac:dyDescent="0.25">
      <c r="A64" s="64" t="s">
        <v>66</v>
      </c>
      <c r="B64" s="95">
        <v>0.15</v>
      </c>
      <c r="C64" s="109"/>
      <c r="D64" s="71">
        <f t="shared" si="2"/>
        <v>0</v>
      </c>
      <c r="E64" s="69"/>
      <c r="F64" s="64" t="s">
        <v>204</v>
      </c>
      <c r="G64" s="79">
        <v>4.55</v>
      </c>
      <c r="H64" s="148"/>
      <c r="I64" s="71">
        <f t="shared" si="3"/>
        <v>0</v>
      </c>
    </row>
    <row r="65" spans="1:10" x14ac:dyDescent="0.25">
      <c r="A65" s="64" t="s">
        <v>67</v>
      </c>
      <c r="B65" s="95">
        <v>0.2</v>
      </c>
      <c r="C65" s="109"/>
      <c r="D65" s="71">
        <f t="shared" si="2"/>
        <v>0</v>
      </c>
      <c r="E65" s="69"/>
      <c r="F65" s="64" t="s">
        <v>214</v>
      </c>
      <c r="G65" s="79">
        <v>11.95</v>
      </c>
      <c r="H65" s="148"/>
      <c r="I65" s="71">
        <f t="shared" si="3"/>
        <v>0</v>
      </c>
    </row>
    <row r="66" spans="1:10" x14ac:dyDescent="0.25">
      <c r="A66" s="64" t="s">
        <v>56</v>
      </c>
      <c r="B66" s="95">
        <v>0.75</v>
      </c>
      <c r="C66" s="109"/>
      <c r="D66" s="71">
        <f t="shared" si="2"/>
        <v>0</v>
      </c>
      <c r="E66" s="64"/>
      <c r="F66" s="64" t="s">
        <v>205</v>
      </c>
      <c r="G66" s="79">
        <v>0</v>
      </c>
      <c r="H66" s="148"/>
      <c r="I66" s="71">
        <f t="shared" si="3"/>
        <v>0</v>
      </c>
    </row>
    <row r="67" spans="1:10" x14ac:dyDescent="0.25">
      <c r="A67" s="64" t="s">
        <v>57</v>
      </c>
      <c r="B67" s="95">
        <v>0.15</v>
      </c>
      <c r="C67" s="109"/>
      <c r="D67" s="71">
        <f t="shared" si="2"/>
        <v>0</v>
      </c>
      <c r="E67" s="64"/>
      <c r="F67" s="151" t="s">
        <v>206</v>
      </c>
      <c r="G67" s="155">
        <v>12.5</v>
      </c>
      <c r="H67" s="148"/>
      <c r="I67" s="148">
        <f t="shared" si="3"/>
        <v>0</v>
      </c>
      <c r="J67" s="68"/>
    </row>
    <row r="68" spans="1:10" x14ac:dyDescent="0.25">
      <c r="A68" s="151" t="s">
        <v>121</v>
      </c>
      <c r="B68" s="152">
        <v>11.4</v>
      </c>
      <c r="C68" s="156"/>
      <c r="D68" s="148">
        <f t="shared" si="2"/>
        <v>0</v>
      </c>
      <c r="E68" s="64"/>
      <c r="F68" s="64" t="s">
        <v>219</v>
      </c>
      <c r="G68" s="79">
        <v>0.5</v>
      </c>
      <c r="H68" s="148"/>
      <c r="I68" s="71">
        <f t="shared" si="3"/>
        <v>0</v>
      </c>
      <c r="J68" s="68"/>
    </row>
    <row r="69" spans="1:10" x14ac:dyDescent="0.25">
      <c r="A69" s="64" t="s">
        <v>207</v>
      </c>
      <c r="B69" s="95">
        <v>21.95</v>
      </c>
      <c r="C69" s="109"/>
      <c r="D69" s="71">
        <f t="shared" si="2"/>
        <v>0</v>
      </c>
      <c r="E69" s="64"/>
      <c r="F69" s="64" t="s">
        <v>218</v>
      </c>
      <c r="G69" s="79">
        <v>0.15</v>
      </c>
      <c r="H69" s="148"/>
      <c r="I69" s="71">
        <f t="shared" si="3"/>
        <v>0</v>
      </c>
    </row>
    <row r="70" spans="1:10" x14ac:dyDescent="0.25">
      <c r="A70" s="64" t="s">
        <v>208</v>
      </c>
      <c r="B70" s="95">
        <v>2.15</v>
      </c>
      <c r="C70" s="109"/>
      <c r="D70" s="71">
        <f t="shared" si="2"/>
        <v>0</v>
      </c>
      <c r="E70" s="64"/>
      <c r="F70" s="64" t="s">
        <v>76</v>
      </c>
      <c r="G70" s="79">
        <v>1.85</v>
      </c>
      <c r="H70" s="148"/>
      <c r="I70" s="71">
        <f t="shared" si="3"/>
        <v>0</v>
      </c>
    </row>
    <row r="71" spans="1:10" x14ac:dyDescent="0.25">
      <c r="A71" s="64" t="s">
        <v>61</v>
      </c>
      <c r="B71" s="95">
        <v>0</v>
      </c>
      <c r="C71" s="109"/>
      <c r="D71" s="71">
        <f t="shared" si="2"/>
        <v>0</v>
      </c>
      <c r="E71" s="64"/>
      <c r="F71" s="64" t="s">
        <v>217</v>
      </c>
      <c r="G71" s="79">
        <v>170</v>
      </c>
      <c r="H71" s="148"/>
      <c r="I71" s="71">
        <f t="shared" si="3"/>
        <v>0</v>
      </c>
    </row>
    <row r="72" spans="1:10" x14ac:dyDescent="0.25">
      <c r="A72" s="151" t="s">
        <v>89</v>
      </c>
      <c r="B72" s="152">
        <v>2.35</v>
      </c>
      <c r="C72" s="156"/>
      <c r="D72" s="148">
        <f t="shared" si="2"/>
        <v>0</v>
      </c>
      <c r="E72" s="64"/>
      <c r="F72" s="64" t="s">
        <v>95</v>
      </c>
      <c r="G72" s="79">
        <v>0.1</v>
      </c>
      <c r="H72" s="148"/>
      <c r="I72" s="71">
        <f t="shared" si="3"/>
        <v>0</v>
      </c>
    </row>
    <row r="73" spans="1:10" x14ac:dyDescent="0.25">
      <c r="A73" s="64" t="s">
        <v>90</v>
      </c>
      <c r="B73" s="95">
        <v>1</v>
      </c>
      <c r="C73" s="109"/>
      <c r="D73" s="71">
        <f t="shared" si="2"/>
        <v>0</v>
      </c>
      <c r="E73" s="64"/>
      <c r="F73" s="64" t="s">
        <v>215</v>
      </c>
      <c r="G73" s="79">
        <v>0.88</v>
      </c>
      <c r="H73" s="148"/>
      <c r="I73" s="71">
        <f t="shared" si="3"/>
        <v>0</v>
      </c>
    </row>
    <row r="74" spans="1:10" ht="15.75" thickBot="1" x14ac:dyDescent="0.3">
      <c r="A74" s="64" t="s">
        <v>220</v>
      </c>
      <c r="B74" s="95">
        <v>1</v>
      </c>
      <c r="C74" s="109"/>
      <c r="D74" s="139">
        <f t="shared" si="2"/>
        <v>0</v>
      </c>
      <c r="E74" s="64"/>
      <c r="F74" s="64" t="s">
        <v>216</v>
      </c>
      <c r="G74" s="79">
        <v>45.95</v>
      </c>
      <c r="H74" s="148"/>
      <c r="I74" s="139">
        <f t="shared" si="3"/>
        <v>0</v>
      </c>
    </row>
    <row r="75" spans="1:10" ht="19.5" thickBot="1" x14ac:dyDescent="0.35">
      <c r="A75" s="59" t="s">
        <v>110</v>
      </c>
      <c r="B75" s="96"/>
      <c r="C75" s="65"/>
      <c r="D75" s="137">
        <f>SUM(D53:D74)</f>
        <v>0</v>
      </c>
      <c r="E75" s="61"/>
      <c r="F75" s="59" t="s">
        <v>110</v>
      </c>
      <c r="G75" s="61"/>
      <c r="H75" s="61"/>
      <c r="I75" s="140">
        <f>SUM(I53:I74)</f>
        <v>0</v>
      </c>
    </row>
    <row r="76" spans="1:10" x14ac:dyDescent="0.25">
      <c r="A76" s="61"/>
      <c r="B76" s="94"/>
      <c r="C76" s="61"/>
      <c r="D76" s="61"/>
      <c r="E76" s="61"/>
      <c r="F76" s="61"/>
      <c r="G76" s="61"/>
      <c r="H76" s="61"/>
      <c r="I76" s="61"/>
    </row>
    <row r="77" spans="1:10" x14ac:dyDescent="0.25">
      <c r="A77" s="61" t="s">
        <v>111</v>
      </c>
      <c r="B77" s="94"/>
      <c r="C77" s="61"/>
      <c r="D77" s="61"/>
      <c r="E77" s="61"/>
      <c r="F77" s="61"/>
      <c r="G77" s="61"/>
      <c r="H77" s="61"/>
      <c r="I77" s="61"/>
    </row>
    <row r="78" spans="1:10" x14ac:dyDescent="0.25">
      <c r="A78" s="61"/>
      <c r="B78" s="94"/>
      <c r="C78" s="61"/>
      <c r="D78" s="61"/>
      <c r="E78" s="61"/>
      <c r="F78" s="61"/>
      <c r="G78" s="61"/>
      <c r="H78" s="61"/>
      <c r="I78" s="61"/>
    </row>
    <row r="79" spans="1:10" x14ac:dyDescent="0.25">
      <c r="A79" s="61"/>
      <c r="B79" s="94">
        <v>10</v>
      </c>
      <c r="C79" s="61"/>
      <c r="D79" s="61"/>
      <c r="E79" s="61"/>
      <c r="F79" s="61"/>
      <c r="G79" s="61"/>
      <c r="H79" s="61"/>
      <c r="I79" s="61"/>
    </row>
    <row r="80" spans="1:10" x14ac:dyDescent="0.25">
      <c r="A80" s="61"/>
      <c r="B80" s="94"/>
      <c r="C80" s="61"/>
      <c r="D80" s="61"/>
      <c r="E80" s="61"/>
      <c r="F80" s="61"/>
      <c r="G80" s="61"/>
      <c r="H80" s="61"/>
      <c r="I80" s="61"/>
    </row>
    <row r="81" spans="1:9" hidden="1" x14ac:dyDescent="0.25">
      <c r="A81" s="2" t="s">
        <v>43</v>
      </c>
      <c r="B81" s="133"/>
      <c r="C81" s="81">
        <v>1617</v>
      </c>
      <c r="D81" s="61"/>
      <c r="E81" s="61"/>
      <c r="F81" s="61"/>
      <c r="G81" s="61"/>
      <c r="H81" s="61"/>
      <c r="I81" s="61"/>
    </row>
    <row r="82" spans="1:9" hidden="1" x14ac:dyDescent="0.25">
      <c r="A82" s="11" t="s">
        <v>112</v>
      </c>
      <c r="B82" s="97"/>
      <c r="C82" s="82">
        <v>0</v>
      </c>
      <c r="D82" s="61"/>
      <c r="E82" s="61"/>
      <c r="F82" s="61"/>
      <c r="G82" s="61"/>
      <c r="H82" s="61"/>
      <c r="I82" s="61"/>
    </row>
    <row r="83" spans="1:9" hidden="1" x14ac:dyDescent="0.25">
      <c r="A83" s="11" t="s">
        <v>44</v>
      </c>
      <c r="B83" s="97"/>
      <c r="C83" s="83">
        <f>C81*C82</f>
        <v>0</v>
      </c>
    </row>
    <row r="84" spans="1:9" ht="15.75" hidden="1" thickBot="1" x14ac:dyDescent="0.3">
      <c r="A84" s="84" t="s">
        <v>45</v>
      </c>
      <c r="B84" s="98"/>
      <c r="C84" s="85">
        <f>C81+C83</f>
        <v>1617</v>
      </c>
    </row>
    <row r="85" spans="1:9" hidden="1" x14ac:dyDescent="0.25"/>
    <row r="86" spans="1:9" hidden="1" x14ac:dyDescent="0.25"/>
    <row r="87" spans="1:9" hidden="1" x14ac:dyDescent="0.25">
      <c r="A87" s="2" t="s">
        <v>43</v>
      </c>
      <c r="B87" s="133"/>
      <c r="C87" s="81">
        <v>1617</v>
      </c>
    </row>
    <row r="88" spans="1:9" hidden="1" x14ac:dyDescent="0.25">
      <c r="A88" s="11" t="s">
        <v>113</v>
      </c>
      <c r="B88" s="97"/>
      <c r="C88" s="82">
        <v>0</v>
      </c>
    </row>
    <row r="89" spans="1:9" hidden="1" x14ac:dyDescent="0.25">
      <c r="A89" s="11" t="s">
        <v>44</v>
      </c>
      <c r="B89" s="97"/>
      <c r="C89" s="83">
        <f>C87*C88</f>
        <v>0</v>
      </c>
    </row>
    <row r="90" spans="1:9" ht="15.75" hidden="1" thickBot="1" x14ac:dyDescent="0.3">
      <c r="A90" s="84" t="s">
        <v>45</v>
      </c>
      <c r="B90" s="98"/>
      <c r="C90" s="85">
        <f>C87+C89</f>
        <v>1617</v>
      </c>
    </row>
    <row r="91" spans="1:9" hidden="1" x14ac:dyDescent="0.25"/>
    <row r="92" spans="1:9" hidden="1" x14ac:dyDescent="0.25"/>
    <row r="93" spans="1:9" ht="15.75" hidden="1" thickBot="1" x14ac:dyDescent="0.3">
      <c r="A93" s="166" t="s">
        <v>117</v>
      </c>
      <c r="B93" s="167"/>
      <c r="C93" s="168"/>
    </row>
    <row r="94" spans="1:9" hidden="1" x14ac:dyDescent="0.25">
      <c r="A94" s="2" t="s">
        <v>68</v>
      </c>
      <c r="B94" s="133"/>
      <c r="C94" s="81">
        <v>1617</v>
      </c>
    </row>
    <row r="95" spans="1:9" hidden="1" x14ac:dyDescent="0.25">
      <c r="A95" s="11" t="s">
        <v>114</v>
      </c>
      <c r="B95" s="97"/>
      <c r="C95" s="82">
        <v>0</v>
      </c>
    </row>
    <row r="96" spans="1:9" hidden="1" x14ac:dyDescent="0.25">
      <c r="A96" s="11" t="s">
        <v>44</v>
      </c>
      <c r="B96" s="97"/>
      <c r="C96" s="83">
        <f>C94*C95</f>
        <v>0</v>
      </c>
    </row>
    <row r="97" spans="1:7" ht="15.75" hidden="1" thickBot="1" x14ac:dyDescent="0.3">
      <c r="A97" s="84" t="s">
        <v>45</v>
      </c>
      <c r="B97" s="98"/>
      <c r="C97" s="85">
        <f>C94+C96</f>
        <v>1617</v>
      </c>
    </row>
    <row r="98" spans="1:7" hidden="1" x14ac:dyDescent="0.25"/>
    <row r="99" spans="1:7" hidden="1" x14ac:dyDescent="0.25"/>
    <row r="100" spans="1:7" ht="16.5" hidden="1" thickBot="1" x14ac:dyDescent="0.3">
      <c r="A100" s="162" t="s">
        <v>48</v>
      </c>
      <c r="B100" s="163"/>
      <c r="C100" s="164"/>
    </row>
    <row r="101" spans="1:7" ht="15.75" hidden="1" x14ac:dyDescent="0.25">
      <c r="A101" s="86" t="s">
        <v>47</v>
      </c>
      <c r="B101" s="99"/>
      <c r="C101" s="87">
        <v>0</v>
      </c>
    </row>
    <row r="102" spans="1:7" ht="15.75" hidden="1" x14ac:dyDescent="0.25">
      <c r="A102" s="86" t="s">
        <v>115</v>
      </c>
      <c r="B102" s="99"/>
      <c r="C102" s="87">
        <v>0</v>
      </c>
    </row>
    <row r="103" spans="1:7" ht="16.5" hidden="1" thickBot="1" x14ac:dyDescent="0.3">
      <c r="A103" s="88" t="s">
        <v>1</v>
      </c>
      <c r="B103" s="100"/>
      <c r="C103" s="89">
        <f>SUM(C101:C102)</f>
        <v>0</v>
      </c>
    </row>
    <row r="104" spans="1:7" ht="15.75" hidden="1" x14ac:dyDescent="0.25">
      <c r="A104" s="60"/>
      <c r="B104" s="101"/>
    </row>
    <row r="105" spans="1:7" ht="15.75" hidden="1" x14ac:dyDescent="0.25">
      <c r="A105" s="60"/>
      <c r="B105" s="101"/>
    </row>
    <row r="106" spans="1:7" ht="16.5" hidden="1" thickBot="1" x14ac:dyDescent="0.3">
      <c r="A106" s="162" t="s">
        <v>48</v>
      </c>
      <c r="B106" s="163"/>
      <c r="C106" s="164"/>
    </row>
    <row r="107" spans="1:7" ht="15.75" hidden="1" x14ac:dyDescent="0.25">
      <c r="A107" s="86" t="s">
        <v>47</v>
      </c>
      <c r="B107" s="99"/>
      <c r="C107" s="87">
        <v>0</v>
      </c>
    </row>
    <row r="108" spans="1:7" ht="15.75" hidden="1" x14ac:dyDescent="0.25">
      <c r="A108" s="90" t="s">
        <v>116</v>
      </c>
      <c r="B108" s="99"/>
      <c r="C108" s="87">
        <v>0</v>
      </c>
    </row>
    <row r="109" spans="1:7" ht="16.5" hidden="1" thickBot="1" x14ac:dyDescent="0.3">
      <c r="A109" s="88" t="s">
        <v>1</v>
      </c>
      <c r="B109" s="100"/>
      <c r="C109" s="89">
        <f>SUM(C107:C108)</f>
        <v>0</v>
      </c>
    </row>
    <row r="110" spans="1:7" ht="15.75" thickBot="1" x14ac:dyDescent="0.3"/>
    <row r="111" spans="1:7" ht="16.5" thickBot="1" x14ac:dyDescent="0.3">
      <c r="A111" s="162" t="s">
        <v>49</v>
      </c>
      <c r="B111" s="163"/>
      <c r="C111" s="164"/>
      <c r="D111" s="162" t="s">
        <v>209</v>
      </c>
      <c r="E111" s="163"/>
      <c r="F111" s="163"/>
      <c r="G111" s="164"/>
    </row>
    <row r="112" spans="1:7" ht="15.75" x14ac:dyDescent="0.25">
      <c r="A112" s="91" t="s">
        <v>210</v>
      </c>
      <c r="B112" s="99">
        <v>0</v>
      </c>
      <c r="C112" s="160">
        <f>I31+D49</f>
        <v>0</v>
      </c>
      <c r="D112" s="142">
        <v>0.1</v>
      </c>
      <c r="E112" s="3"/>
      <c r="F112" s="3">
        <f>C112*D112</f>
        <v>0</v>
      </c>
      <c r="G112" s="81">
        <f>C112+F112</f>
        <v>0</v>
      </c>
    </row>
    <row r="113" spans="1:7" ht="15.75" x14ac:dyDescent="0.25">
      <c r="A113" s="91" t="s">
        <v>211</v>
      </c>
      <c r="B113" s="99">
        <v>0</v>
      </c>
      <c r="C113" s="160">
        <f>D75</f>
        <v>0</v>
      </c>
      <c r="D113" s="143">
        <v>0.1</v>
      </c>
      <c r="E113" s="1"/>
      <c r="F113" s="1">
        <f>C113*D113</f>
        <v>0</v>
      </c>
      <c r="G113" s="141">
        <f>C113+F113</f>
        <v>0</v>
      </c>
    </row>
    <row r="114" spans="1:7" ht="15.75" x14ac:dyDescent="0.25">
      <c r="A114" s="91" t="s">
        <v>212</v>
      </c>
      <c r="B114" s="99">
        <v>0</v>
      </c>
      <c r="C114" s="160">
        <f>I75</f>
        <v>0</v>
      </c>
      <c r="D114" s="143">
        <v>0.1</v>
      </c>
      <c r="E114" s="1"/>
      <c r="F114" s="1">
        <f>C114*D114</f>
        <v>0</v>
      </c>
      <c r="G114" s="141">
        <f>C114+F114</f>
        <v>0</v>
      </c>
    </row>
    <row r="115" spans="1:7" ht="15.75" x14ac:dyDescent="0.25">
      <c r="A115" s="91" t="s">
        <v>213</v>
      </c>
      <c r="B115" s="99">
        <v>0</v>
      </c>
      <c r="C115" s="160">
        <f>I43</f>
        <v>0</v>
      </c>
      <c r="D115" s="143">
        <v>0.12</v>
      </c>
      <c r="E115" s="1"/>
      <c r="F115" s="1"/>
      <c r="G115" s="141">
        <f>C115+F115</f>
        <v>0</v>
      </c>
    </row>
    <row r="116" spans="1:7" ht="15.75" x14ac:dyDescent="0.25">
      <c r="A116" s="91" t="s">
        <v>46</v>
      </c>
      <c r="B116" s="99"/>
      <c r="C116" s="160">
        <v>0</v>
      </c>
      <c r="D116" s="143">
        <v>0</v>
      </c>
      <c r="E116" s="1"/>
      <c r="F116" s="1"/>
      <c r="G116" s="141">
        <v>0</v>
      </c>
    </row>
    <row r="117" spans="1:7" ht="16.5" thickBot="1" x14ac:dyDescent="0.3">
      <c r="A117" s="92" t="s">
        <v>118</v>
      </c>
      <c r="B117" s="102">
        <f>SUM(B112:B116)</f>
        <v>0</v>
      </c>
      <c r="C117" s="161"/>
      <c r="D117" s="145"/>
      <c r="E117" s="146"/>
      <c r="F117" s="146"/>
      <c r="G117" s="144">
        <f>SUM(G112:G116)</f>
        <v>0</v>
      </c>
    </row>
    <row r="119" spans="1:7" x14ac:dyDescent="0.25">
      <c r="G119" s="149"/>
    </row>
    <row r="121" spans="1:7" x14ac:dyDescent="0.25">
      <c r="G121" s="149"/>
    </row>
    <row r="122" spans="1:7" x14ac:dyDescent="0.25">
      <c r="G122" s="150"/>
    </row>
    <row r="123" spans="1:7" x14ac:dyDescent="0.25">
      <c r="G123" s="149"/>
    </row>
    <row r="124" spans="1:7" x14ac:dyDescent="0.25">
      <c r="G124" s="150"/>
    </row>
  </sheetData>
  <mergeCells count="6">
    <mergeCell ref="A111:C111"/>
    <mergeCell ref="D111:G111"/>
    <mergeCell ref="A3:F4"/>
    <mergeCell ref="A93:C93"/>
    <mergeCell ref="A100:C100"/>
    <mergeCell ref="A106:C106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9"/>
  <sheetViews>
    <sheetView topLeftCell="A8" workbookViewId="0">
      <selection activeCell="E21" sqref="E21"/>
    </sheetView>
  </sheetViews>
  <sheetFormatPr baseColWidth="10" defaultRowHeight="15" x14ac:dyDescent="0.25"/>
  <cols>
    <col min="1" max="1" width="36.7109375" customWidth="1"/>
    <col min="2" max="2" width="8.85546875" customWidth="1"/>
    <col min="3" max="3" width="2.42578125" customWidth="1"/>
    <col min="4" max="4" width="36.7109375" customWidth="1"/>
    <col min="5" max="5" width="8.85546875" customWidth="1"/>
    <col min="6" max="6" width="19.85546875" customWidth="1"/>
  </cols>
  <sheetData>
    <row r="3" spans="1:7" x14ac:dyDescent="0.25">
      <c r="A3" s="165" t="s">
        <v>79</v>
      </c>
      <c r="B3" s="165"/>
      <c r="C3" s="165"/>
      <c r="D3" s="165"/>
    </row>
    <row r="4" spans="1:7" x14ac:dyDescent="0.25">
      <c r="A4" s="165"/>
      <c r="B4" s="165"/>
      <c r="C4" s="165"/>
      <c r="D4" s="165"/>
    </row>
    <row r="6" spans="1:7" x14ac:dyDescent="0.25">
      <c r="A6" t="s">
        <v>78</v>
      </c>
    </row>
    <row r="7" spans="1:7" ht="15.75" thickBot="1" x14ac:dyDescent="0.3"/>
    <row r="8" spans="1:7" ht="15.75" thickBot="1" x14ac:dyDescent="0.3">
      <c r="A8" s="76" t="s">
        <v>82</v>
      </c>
      <c r="B8" s="77"/>
      <c r="C8" s="77"/>
      <c r="D8" s="77"/>
      <c r="E8" s="78"/>
    </row>
    <row r="9" spans="1:7" ht="18.75" x14ac:dyDescent="0.3">
      <c r="A9" s="73" t="s">
        <v>74</v>
      </c>
      <c r="B9" s="74" t="s">
        <v>16</v>
      </c>
      <c r="C9" s="75"/>
      <c r="D9" s="73" t="s">
        <v>73</v>
      </c>
      <c r="E9" s="74" t="s">
        <v>16</v>
      </c>
    </row>
    <row r="10" spans="1:7" x14ac:dyDescent="0.25">
      <c r="A10" s="64" t="s">
        <v>83</v>
      </c>
      <c r="B10" s="71"/>
      <c r="C10" s="61"/>
      <c r="D10" s="65" t="s">
        <v>100</v>
      </c>
      <c r="E10" s="71"/>
    </row>
    <row r="11" spans="1:7" x14ac:dyDescent="0.25">
      <c r="A11" s="64" t="s">
        <v>84</v>
      </c>
      <c r="B11" s="71"/>
      <c r="C11" s="61"/>
      <c r="D11" s="65" t="s">
        <v>101</v>
      </c>
      <c r="E11" s="71"/>
    </row>
    <row r="12" spans="1:7" x14ac:dyDescent="0.25">
      <c r="A12" s="64" t="s">
        <v>96</v>
      </c>
      <c r="B12" s="71"/>
      <c r="C12" s="61"/>
      <c r="D12" s="65" t="s">
        <v>102</v>
      </c>
      <c r="E12" s="71"/>
    </row>
    <row r="13" spans="1:7" x14ac:dyDescent="0.25">
      <c r="A13" s="64" t="s">
        <v>97</v>
      </c>
      <c r="B13" s="71"/>
      <c r="C13" s="61"/>
      <c r="D13" s="65" t="s">
        <v>103</v>
      </c>
      <c r="E13" s="71"/>
    </row>
    <row r="14" spans="1:7" x14ac:dyDescent="0.25">
      <c r="A14" s="64" t="s">
        <v>63</v>
      </c>
      <c r="B14" s="71"/>
      <c r="C14" s="61"/>
      <c r="D14" s="65" t="s">
        <v>77</v>
      </c>
      <c r="E14" s="71"/>
    </row>
    <row r="15" spans="1:7" x14ac:dyDescent="0.25">
      <c r="A15" s="64" t="s">
        <v>62</v>
      </c>
      <c r="B15" s="71"/>
      <c r="C15" s="61"/>
      <c r="D15" s="61"/>
      <c r="E15" s="61"/>
    </row>
    <row r="16" spans="1:7" ht="15.75" thickBot="1" x14ac:dyDescent="0.3">
      <c r="A16" s="64" t="s">
        <v>64</v>
      </c>
      <c r="B16" s="71"/>
      <c r="C16" s="61"/>
      <c r="D16" s="61"/>
      <c r="E16" s="61"/>
      <c r="G16" s="64"/>
    </row>
    <row r="17" spans="1:7" x14ac:dyDescent="0.25">
      <c r="A17" s="64" t="s">
        <v>98</v>
      </c>
      <c r="B17" s="71"/>
      <c r="C17" s="61"/>
      <c r="D17" s="120" t="s">
        <v>181</v>
      </c>
      <c r="E17" s="121"/>
    </row>
    <row r="18" spans="1:7" x14ac:dyDescent="0.25">
      <c r="A18" s="64" t="s">
        <v>99</v>
      </c>
      <c r="B18" s="71"/>
      <c r="C18" s="61"/>
      <c r="D18" s="122" t="s">
        <v>179</v>
      </c>
      <c r="E18" s="123"/>
    </row>
    <row r="19" spans="1:7" x14ac:dyDescent="0.25">
      <c r="A19" s="64" t="s">
        <v>17</v>
      </c>
      <c r="B19" s="71"/>
      <c r="C19" s="61"/>
      <c r="D19" s="122" t="s">
        <v>178</v>
      </c>
      <c r="E19" s="123"/>
    </row>
    <row r="20" spans="1:7" x14ac:dyDescent="0.25">
      <c r="A20" s="64" t="s">
        <v>86</v>
      </c>
      <c r="B20" s="71"/>
      <c r="C20" s="61"/>
      <c r="D20" s="122" t="s">
        <v>180</v>
      </c>
      <c r="E20" s="124"/>
    </row>
    <row r="21" spans="1:7" ht="15.75" thickBot="1" x14ac:dyDescent="0.3">
      <c r="A21" s="64" t="s">
        <v>104</v>
      </c>
      <c r="B21" s="71"/>
      <c r="C21" s="61"/>
      <c r="D21" s="125" t="s">
        <v>182</v>
      </c>
      <c r="E21" s="126"/>
    </row>
    <row r="22" spans="1:7" x14ac:dyDescent="0.25">
      <c r="A22" s="64" t="s">
        <v>85</v>
      </c>
      <c r="B22" s="71"/>
      <c r="C22" s="61"/>
      <c r="D22" s="61"/>
      <c r="E22" s="61"/>
    </row>
    <row r="23" spans="1:7" x14ac:dyDescent="0.25">
      <c r="B23" s="66"/>
    </row>
    <row r="24" spans="1:7" ht="18.75" x14ac:dyDescent="0.3">
      <c r="A24" s="59" t="s">
        <v>80</v>
      </c>
      <c r="B24" s="72" t="s">
        <v>16</v>
      </c>
      <c r="C24" s="62"/>
      <c r="D24" s="59" t="s">
        <v>81</v>
      </c>
      <c r="E24" s="72" t="s">
        <v>16</v>
      </c>
    </row>
    <row r="25" spans="1:7" x14ac:dyDescent="0.25">
      <c r="A25" s="64" t="s">
        <v>75</v>
      </c>
      <c r="B25" s="71"/>
      <c r="C25" s="70"/>
      <c r="D25" s="64" t="s">
        <v>59</v>
      </c>
      <c r="E25" s="67"/>
      <c r="F25" s="68"/>
    </row>
    <row r="26" spans="1:7" x14ac:dyDescent="0.25">
      <c r="A26" s="63" t="s">
        <v>70</v>
      </c>
      <c r="B26" s="71"/>
      <c r="C26" s="64"/>
      <c r="D26" s="64" t="s">
        <v>55</v>
      </c>
      <c r="E26" s="67"/>
    </row>
    <row r="27" spans="1:7" x14ac:dyDescent="0.25">
      <c r="A27" s="64" t="s">
        <v>65</v>
      </c>
      <c r="B27" s="71"/>
      <c r="C27" s="64"/>
      <c r="D27" s="64" t="s">
        <v>53</v>
      </c>
      <c r="E27" s="67"/>
      <c r="G27" s="64"/>
    </row>
    <row r="28" spans="1:7" x14ac:dyDescent="0.25">
      <c r="A28" s="64" t="s">
        <v>52</v>
      </c>
      <c r="B28" s="71"/>
      <c r="C28" s="69"/>
      <c r="D28" s="64" t="s">
        <v>136</v>
      </c>
      <c r="E28" s="67"/>
    </row>
    <row r="29" spans="1:7" x14ac:dyDescent="0.25">
      <c r="A29" s="64" t="s">
        <v>123</v>
      </c>
      <c r="B29" s="71"/>
      <c r="C29" s="69"/>
      <c r="D29" s="64" t="s">
        <v>54</v>
      </c>
      <c r="E29" s="67"/>
    </row>
    <row r="30" spans="1:7" x14ac:dyDescent="0.25">
      <c r="A30" s="64" t="s">
        <v>122</v>
      </c>
      <c r="B30" s="71"/>
      <c r="C30" s="69"/>
      <c r="D30" s="64" t="s">
        <v>135</v>
      </c>
      <c r="E30" s="67"/>
    </row>
    <row r="31" spans="1:7" x14ac:dyDescent="0.25">
      <c r="A31" s="64" t="s">
        <v>56</v>
      </c>
      <c r="B31" s="71"/>
      <c r="C31" s="69"/>
      <c r="D31" s="64" t="s">
        <v>60</v>
      </c>
      <c r="E31" s="67"/>
    </row>
    <row r="32" spans="1:7" x14ac:dyDescent="0.25">
      <c r="A32" s="64" t="s">
        <v>124</v>
      </c>
      <c r="B32" s="71"/>
      <c r="C32" s="69"/>
      <c r="D32" s="64" t="s">
        <v>106</v>
      </c>
      <c r="E32" s="71"/>
    </row>
    <row r="33" spans="1:6" x14ac:dyDescent="0.25">
      <c r="A33" s="64" t="s">
        <v>125</v>
      </c>
      <c r="B33" s="71"/>
      <c r="C33" s="69"/>
      <c r="D33" s="64" t="s">
        <v>107</v>
      </c>
      <c r="E33" s="71"/>
    </row>
    <row r="34" spans="1:6" x14ac:dyDescent="0.25">
      <c r="A34" s="64" t="s">
        <v>66</v>
      </c>
      <c r="B34" s="71"/>
      <c r="C34" s="64"/>
      <c r="D34" s="64" t="s">
        <v>58</v>
      </c>
      <c r="E34" s="71"/>
    </row>
    <row r="35" spans="1:6" x14ac:dyDescent="0.25">
      <c r="A35" s="64" t="s">
        <v>67</v>
      </c>
      <c r="B35" s="71"/>
      <c r="C35" s="64"/>
      <c r="D35" s="64" t="s">
        <v>71</v>
      </c>
      <c r="E35" s="71"/>
      <c r="F35" s="68"/>
    </row>
    <row r="36" spans="1:6" x14ac:dyDescent="0.25">
      <c r="A36" s="64" t="s">
        <v>57</v>
      </c>
      <c r="B36" s="71"/>
      <c r="C36" s="64"/>
      <c r="D36" s="64" t="s">
        <v>72</v>
      </c>
      <c r="E36" s="71"/>
      <c r="F36" s="68"/>
    </row>
    <row r="37" spans="1:6" x14ac:dyDescent="0.25">
      <c r="A37" s="64" t="s">
        <v>87</v>
      </c>
      <c r="B37" s="71"/>
      <c r="C37" s="64"/>
      <c r="D37" s="64" t="s">
        <v>92</v>
      </c>
      <c r="E37" s="71"/>
    </row>
    <row r="38" spans="1:6" x14ac:dyDescent="0.25">
      <c r="A38" s="64" t="s">
        <v>88</v>
      </c>
      <c r="B38" s="71"/>
      <c r="C38" s="64"/>
      <c r="D38" s="64" t="s">
        <v>93</v>
      </c>
      <c r="E38" s="71"/>
    </row>
    <row r="39" spans="1:6" x14ac:dyDescent="0.25">
      <c r="A39" s="64" t="s">
        <v>61</v>
      </c>
      <c r="B39" s="71"/>
      <c r="C39" s="64"/>
      <c r="D39" s="64" t="s">
        <v>126</v>
      </c>
      <c r="E39" s="71"/>
    </row>
    <row r="40" spans="1:6" x14ac:dyDescent="0.25">
      <c r="A40" s="64" t="s">
        <v>89</v>
      </c>
      <c r="B40" s="71"/>
      <c r="C40" s="64"/>
      <c r="D40" s="64" t="s">
        <v>94</v>
      </c>
      <c r="E40" s="71"/>
    </row>
    <row r="41" spans="1:6" x14ac:dyDescent="0.25">
      <c r="A41" s="64" t="s">
        <v>90</v>
      </c>
      <c r="B41" s="71"/>
      <c r="C41" s="64"/>
      <c r="D41" s="64" t="s">
        <v>95</v>
      </c>
      <c r="E41" s="71"/>
    </row>
    <row r="42" spans="1:6" x14ac:dyDescent="0.25">
      <c r="A42" s="64" t="s">
        <v>91</v>
      </c>
      <c r="B42" s="61"/>
      <c r="C42" s="61"/>
      <c r="D42" s="64" t="s">
        <v>105</v>
      </c>
      <c r="E42" s="61"/>
    </row>
    <row r="43" spans="1:6" x14ac:dyDescent="0.25">
      <c r="A43" s="61"/>
      <c r="B43" s="61"/>
      <c r="C43" s="61"/>
      <c r="D43" s="64" t="s">
        <v>18</v>
      </c>
      <c r="E43" s="61"/>
    </row>
    <row r="44" spans="1:6" x14ac:dyDescent="0.25">
      <c r="A44" s="61" t="s">
        <v>169</v>
      </c>
      <c r="B44" s="61"/>
      <c r="C44" s="61"/>
      <c r="D44" s="61"/>
      <c r="E44" s="61"/>
    </row>
    <row r="45" spans="1:6" x14ac:dyDescent="0.25">
      <c r="A45" s="61"/>
      <c r="B45" s="61"/>
      <c r="C45" s="61"/>
      <c r="D45" s="61"/>
      <c r="E45" s="61"/>
    </row>
    <row r="46" spans="1:6" x14ac:dyDescent="0.25">
      <c r="A46" s="61"/>
      <c r="B46" s="61"/>
      <c r="C46" s="61"/>
      <c r="D46" s="61"/>
      <c r="E46" s="61"/>
    </row>
    <row r="47" spans="1:6" x14ac:dyDescent="0.25">
      <c r="A47" s="61"/>
      <c r="B47" s="61"/>
      <c r="C47" s="61"/>
      <c r="D47" s="61"/>
      <c r="E47" s="61"/>
    </row>
    <row r="48" spans="1:6" x14ac:dyDescent="0.25">
      <c r="A48" s="61"/>
      <c r="B48" s="61"/>
      <c r="C48" s="61"/>
      <c r="D48" s="61"/>
      <c r="E48" s="61"/>
    </row>
    <row r="49" spans="1:5" x14ac:dyDescent="0.25">
      <c r="A49" s="61"/>
      <c r="B49" s="61"/>
      <c r="C49" s="61"/>
      <c r="D49" s="61"/>
      <c r="E49" s="61"/>
    </row>
  </sheetData>
  <mergeCells count="1">
    <mergeCell ref="A3:D4"/>
  </mergeCells>
  <pageMargins left="0.25" right="0.25" top="0.75" bottom="0.75" header="0.3" footer="0.3"/>
  <pageSetup scale="97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workbookViewId="0">
      <selection activeCell="L9" sqref="L9"/>
    </sheetView>
  </sheetViews>
  <sheetFormatPr baseColWidth="10" defaultRowHeight="15" x14ac:dyDescent="0.25"/>
  <cols>
    <col min="1" max="1" width="14.7109375" customWidth="1"/>
    <col min="2" max="2" width="39.42578125" customWidth="1"/>
    <col min="3" max="3" width="8" customWidth="1"/>
    <col min="4" max="4" width="14" customWidth="1"/>
    <col min="5" max="5" width="14.85546875" customWidth="1"/>
  </cols>
  <sheetData>
    <row r="1" spans="1:6" x14ac:dyDescent="0.25">
      <c r="A1" s="2"/>
      <c r="B1" s="3"/>
      <c r="C1" s="3"/>
      <c r="D1" s="3"/>
      <c r="E1" s="4"/>
    </row>
    <row r="2" spans="1:6" x14ac:dyDescent="0.25">
      <c r="A2" s="5" t="s">
        <v>235</v>
      </c>
      <c r="B2" s="6"/>
      <c r="C2" s="6"/>
      <c r="E2" s="7"/>
      <c r="F2" s="8"/>
    </row>
    <row r="3" spans="1:6" x14ac:dyDescent="0.25">
      <c r="A3" s="5"/>
      <c r="B3" s="6"/>
      <c r="C3" s="6"/>
      <c r="D3" s="6"/>
      <c r="E3" s="7"/>
      <c r="F3" s="8"/>
    </row>
    <row r="4" spans="1:6" x14ac:dyDescent="0.25">
      <c r="A4" s="5"/>
      <c r="B4" s="6"/>
      <c r="C4" s="6"/>
      <c r="D4" s="6"/>
      <c r="E4" s="7"/>
      <c r="F4" s="8"/>
    </row>
    <row r="5" spans="1:6" x14ac:dyDescent="0.25">
      <c r="A5" s="5"/>
      <c r="B5" s="6"/>
      <c r="C5" s="6"/>
      <c r="D5" s="6"/>
      <c r="E5" s="7"/>
      <c r="F5" s="8"/>
    </row>
    <row r="6" spans="1:6" x14ac:dyDescent="0.25">
      <c r="A6" s="5"/>
      <c r="B6" s="6"/>
      <c r="C6" s="6"/>
      <c r="D6" s="6"/>
      <c r="E6" s="7"/>
      <c r="F6" s="8"/>
    </row>
    <row r="7" spans="1:6" x14ac:dyDescent="0.25">
      <c r="A7" s="5"/>
      <c r="B7" s="6"/>
      <c r="C7" s="6"/>
      <c r="D7" s="6"/>
      <c r="E7" s="7"/>
      <c r="F7" s="8"/>
    </row>
    <row r="8" spans="1:6" x14ac:dyDescent="0.25">
      <c r="A8" s="9" t="s">
        <v>233</v>
      </c>
      <c r="B8" s="6"/>
      <c r="C8" s="187"/>
      <c r="D8" s="187"/>
      <c r="E8" s="190"/>
      <c r="F8" s="8"/>
    </row>
    <row r="9" spans="1:6" x14ac:dyDescent="0.25">
      <c r="A9" s="5" t="s">
        <v>2</v>
      </c>
      <c r="B9" s="6"/>
      <c r="C9" s="6" t="s">
        <v>19</v>
      </c>
      <c r="D9" s="6" t="s">
        <v>234</v>
      </c>
      <c r="E9" s="7"/>
      <c r="F9" s="8"/>
    </row>
    <row r="10" spans="1:6" x14ac:dyDescent="0.25">
      <c r="A10" s="5"/>
      <c r="B10" s="6"/>
      <c r="C10" s="6"/>
      <c r="D10" s="6"/>
      <c r="E10" s="7"/>
      <c r="F10" s="8"/>
    </row>
    <row r="11" spans="1:6" x14ac:dyDescent="0.25">
      <c r="A11" s="5"/>
      <c r="B11" s="6"/>
      <c r="C11" s="6"/>
      <c r="D11" s="6"/>
      <c r="E11" s="7"/>
      <c r="F11" s="8"/>
    </row>
    <row r="12" spans="1:6" x14ac:dyDescent="0.25">
      <c r="A12" s="5" t="s">
        <v>4</v>
      </c>
      <c r="B12" s="6"/>
      <c r="C12" s="6"/>
      <c r="D12" s="6"/>
      <c r="E12" s="7"/>
      <c r="F12" s="8"/>
    </row>
    <row r="13" spans="1:6" x14ac:dyDescent="0.25">
      <c r="A13" s="5"/>
      <c r="B13" s="6"/>
      <c r="C13" s="6"/>
      <c r="D13" s="6"/>
      <c r="E13" s="7"/>
      <c r="F13" s="8"/>
    </row>
    <row r="14" spans="1:6" x14ac:dyDescent="0.25">
      <c r="A14" s="5" t="s">
        <v>5</v>
      </c>
      <c r="B14" s="6"/>
      <c r="C14" s="6"/>
      <c r="D14" s="6"/>
      <c r="E14" s="7"/>
      <c r="F14" s="8"/>
    </row>
    <row r="15" spans="1:6" x14ac:dyDescent="0.25">
      <c r="A15" s="5" t="s">
        <v>20</v>
      </c>
      <c r="B15" s="6"/>
      <c r="C15" s="6"/>
      <c r="D15" s="6"/>
      <c r="E15" s="7"/>
      <c r="F15" s="8"/>
    </row>
    <row r="16" spans="1:6" ht="15.75" thickBot="1" x14ac:dyDescent="0.3">
      <c r="A16" s="11"/>
      <c r="B16" s="6"/>
      <c r="C16" s="6"/>
      <c r="D16" s="6"/>
      <c r="E16" s="7"/>
      <c r="F16" s="8"/>
    </row>
    <row r="17" spans="1:6" x14ac:dyDescent="0.25">
      <c r="A17" s="12" t="s">
        <v>7</v>
      </c>
      <c r="B17" s="191" t="s">
        <v>8</v>
      </c>
      <c r="C17" s="192"/>
      <c r="D17" s="43" t="s">
        <v>9</v>
      </c>
      <c r="E17" s="13" t="s">
        <v>10</v>
      </c>
      <c r="F17" s="8"/>
    </row>
    <row r="18" spans="1:6" ht="16.5" x14ac:dyDescent="0.3">
      <c r="A18" s="14"/>
      <c r="B18" s="188"/>
      <c r="C18" s="189"/>
      <c r="D18" s="44"/>
      <c r="E18" s="15"/>
      <c r="F18" s="6"/>
    </row>
    <row r="19" spans="1:6" ht="16.5" x14ac:dyDescent="0.3">
      <c r="A19" s="14">
        <v>1</v>
      </c>
      <c r="B19" s="183" t="s">
        <v>21</v>
      </c>
      <c r="C19" s="184"/>
      <c r="D19" s="44">
        <v>1545</v>
      </c>
      <c r="E19" s="15">
        <f>A19*D19</f>
        <v>1545</v>
      </c>
      <c r="F19" s="6"/>
    </row>
    <row r="20" spans="1:6" ht="16.5" x14ac:dyDescent="0.3">
      <c r="A20" s="14"/>
      <c r="B20" s="193" t="s">
        <v>222</v>
      </c>
      <c r="C20" s="193"/>
      <c r="D20" s="45"/>
      <c r="E20" s="15"/>
      <c r="F20" s="6"/>
    </row>
    <row r="21" spans="1:6" ht="16.5" x14ac:dyDescent="0.3">
      <c r="A21" s="14"/>
      <c r="B21" s="172" t="s">
        <v>223</v>
      </c>
      <c r="C21" s="173"/>
      <c r="D21" s="17"/>
      <c r="E21" s="15"/>
      <c r="F21" s="6"/>
    </row>
    <row r="22" spans="1:6" ht="16.5" x14ac:dyDescent="0.3">
      <c r="A22" s="14"/>
      <c r="B22" s="38" t="s">
        <v>224</v>
      </c>
      <c r="C22" s="39"/>
      <c r="D22" s="17"/>
      <c r="E22" s="15"/>
      <c r="F22" s="6"/>
    </row>
    <row r="23" spans="1:6" ht="16.5" x14ac:dyDescent="0.3">
      <c r="A23" s="14"/>
      <c r="B23" s="38" t="s">
        <v>225</v>
      </c>
      <c r="C23" s="39"/>
      <c r="D23" s="17"/>
      <c r="E23" s="15"/>
      <c r="F23" s="6"/>
    </row>
    <row r="24" spans="1:6" ht="16.5" x14ac:dyDescent="0.3">
      <c r="A24" s="14"/>
      <c r="B24" s="38" t="s">
        <v>183</v>
      </c>
      <c r="C24" s="39"/>
      <c r="D24" s="17"/>
      <c r="E24" s="15"/>
      <c r="F24" s="6"/>
    </row>
    <row r="25" spans="1:6" ht="16.5" x14ac:dyDescent="0.3">
      <c r="A25" s="14"/>
      <c r="B25" s="172" t="s">
        <v>226</v>
      </c>
      <c r="C25" s="173"/>
      <c r="D25" s="17"/>
      <c r="E25" s="15"/>
      <c r="F25" s="6"/>
    </row>
    <row r="26" spans="1:6" ht="16.5" x14ac:dyDescent="0.3">
      <c r="A26" s="14"/>
      <c r="B26" s="19"/>
      <c r="C26" s="20"/>
      <c r="D26" s="17"/>
      <c r="E26" s="15"/>
      <c r="F26" s="6"/>
    </row>
    <row r="27" spans="1:6" ht="16.5" x14ac:dyDescent="0.3">
      <c r="A27" s="14"/>
      <c r="B27" s="46" t="s">
        <v>26</v>
      </c>
      <c r="C27" s="20"/>
      <c r="D27" s="17"/>
      <c r="E27" s="15"/>
      <c r="F27" s="6"/>
    </row>
    <row r="28" spans="1:6" ht="16.5" x14ac:dyDescent="0.3">
      <c r="A28" s="14"/>
      <c r="B28" s="46" t="s">
        <v>227</v>
      </c>
      <c r="C28" s="20"/>
      <c r="D28" s="17"/>
      <c r="E28" s="15"/>
      <c r="F28" s="6"/>
    </row>
    <row r="29" spans="1:6" ht="16.5" x14ac:dyDescent="0.3">
      <c r="A29" s="14"/>
      <c r="B29" s="46" t="s">
        <v>231</v>
      </c>
      <c r="C29" s="20"/>
      <c r="D29" s="17"/>
      <c r="E29" s="15"/>
      <c r="F29" s="6"/>
    </row>
    <row r="30" spans="1:6" ht="16.5" x14ac:dyDescent="0.3">
      <c r="A30" s="14"/>
      <c r="B30" s="46" t="s">
        <v>230</v>
      </c>
      <c r="C30" s="20"/>
      <c r="D30" s="17"/>
      <c r="E30" s="15"/>
      <c r="F30" s="6"/>
    </row>
    <row r="31" spans="1:6" ht="16.5" x14ac:dyDescent="0.3">
      <c r="A31" s="14"/>
      <c r="B31" s="46" t="s">
        <v>22</v>
      </c>
      <c r="C31" s="20"/>
      <c r="D31" s="17"/>
      <c r="E31" s="15"/>
      <c r="F31" s="6"/>
    </row>
    <row r="32" spans="1:6" ht="16.5" x14ac:dyDescent="0.3">
      <c r="A32" s="14"/>
      <c r="B32" s="46" t="s">
        <v>228</v>
      </c>
      <c r="C32" s="47"/>
      <c r="D32" s="17"/>
      <c r="E32" s="15"/>
      <c r="F32" s="6"/>
    </row>
    <row r="33" spans="1:6" ht="16.5" x14ac:dyDescent="0.3">
      <c r="A33" s="18"/>
      <c r="B33" s="46"/>
      <c r="C33" s="47"/>
      <c r="D33" s="27"/>
      <c r="E33" s="15"/>
      <c r="F33" s="6"/>
    </row>
    <row r="34" spans="1:6" ht="16.5" x14ac:dyDescent="0.3">
      <c r="A34" s="18"/>
      <c r="B34" s="48" t="s">
        <v>229</v>
      </c>
      <c r="C34" s="49"/>
      <c r="D34" s="44"/>
      <c r="E34" s="15"/>
      <c r="F34" s="6"/>
    </row>
    <row r="35" spans="1:6" ht="16.5" x14ac:dyDescent="0.3">
      <c r="A35" s="18"/>
      <c r="B35" s="48"/>
      <c r="C35" s="49"/>
      <c r="D35" s="44"/>
      <c r="E35" s="21"/>
      <c r="F35" s="6"/>
    </row>
    <row r="36" spans="1:6" ht="16.5" x14ac:dyDescent="0.3">
      <c r="A36" s="18"/>
      <c r="B36" s="183" t="s">
        <v>23</v>
      </c>
      <c r="C36" s="184"/>
      <c r="D36" s="17"/>
      <c r="E36" s="21"/>
      <c r="F36" s="6"/>
    </row>
    <row r="37" spans="1:6" ht="16.5" x14ac:dyDescent="0.3">
      <c r="A37" s="18"/>
      <c r="B37" s="41"/>
      <c r="C37" s="42"/>
      <c r="D37" s="17"/>
      <c r="E37" s="21"/>
      <c r="F37" s="6"/>
    </row>
    <row r="38" spans="1:6" ht="16.5" x14ac:dyDescent="0.3">
      <c r="A38" s="18"/>
      <c r="B38" s="172" t="s">
        <v>24</v>
      </c>
      <c r="C38" s="173"/>
      <c r="D38" s="17"/>
      <c r="E38" s="21"/>
      <c r="F38" s="6"/>
    </row>
    <row r="39" spans="1:6" ht="16.5" x14ac:dyDescent="0.3">
      <c r="A39" s="18"/>
      <c r="B39" s="19"/>
      <c r="C39" s="20"/>
      <c r="D39" s="50"/>
      <c r="E39" s="21"/>
      <c r="F39" s="6"/>
    </row>
    <row r="40" spans="1:6" ht="16.5" x14ac:dyDescent="0.3">
      <c r="A40" s="18"/>
      <c r="B40" s="51" t="s">
        <v>28</v>
      </c>
      <c r="C40" s="52"/>
      <c r="D40" s="50"/>
      <c r="E40" s="21"/>
      <c r="F40" s="6"/>
    </row>
    <row r="41" spans="1:6" ht="17.25" thickBot="1" x14ac:dyDescent="0.35">
      <c r="A41" s="53"/>
      <c r="B41" s="185" t="s">
        <v>27</v>
      </c>
      <c r="C41" s="186"/>
      <c r="D41" s="54"/>
      <c r="E41" s="55"/>
      <c r="F41" s="6"/>
    </row>
    <row r="42" spans="1:6" x14ac:dyDescent="0.25">
      <c r="A42" s="11"/>
      <c r="B42" s="187"/>
      <c r="C42" s="187"/>
      <c r="D42" s="29"/>
      <c r="E42" s="56"/>
      <c r="F42" s="6"/>
    </row>
    <row r="43" spans="1:6" ht="15.75" x14ac:dyDescent="0.3">
      <c r="A43" s="28" t="s">
        <v>41</v>
      </c>
      <c r="B43" s="6"/>
      <c r="C43" s="29"/>
      <c r="D43" s="29"/>
      <c r="E43" s="7"/>
      <c r="F43" s="8"/>
    </row>
    <row r="44" spans="1:6" ht="15.75" x14ac:dyDescent="0.3">
      <c r="A44" s="28" t="s">
        <v>11</v>
      </c>
      <c r="B44" s="6"/>
      <c r="C44" s="29"/>
      <c r="D44" s="29"/>
      <c r="E44" s="7"/>
      <c r="F44" s="8"/>
    </row>
    <row r="45" spans="1:6" ht="15.75" x14ac:dyDescent="0.3">
      <c r="A45" s="28" t="s">
        <v>42</v>
      </c>
      <c r="B45" s="6"/>
      <c r="C45" s="6"/>
      <c r="D45" s="6"/>
      <c r="E45" s="7"/>
      <c r="F45" s="8"/>
    </row>
    <row r="46" spans="1:6" ht="15.75" x14ac:dyDescent="0.3">
      <c r="A46" s="28" t="s">
        <v>12</v>
      </c>
      <c r="B46" s="6"/>
      <c r="C46" s="6"/>
      <c r="D46" s="6"/>
      <c r="E46" s="7"/>
      <c r="F46" s="8"/>
    </row>
    <row r="47" spans="1:6" x14ac:dyDescent="0.25">
      <c r="A47" s="30" t="s">
        <v>13</v>
      </c>
      <c r="B47" s="31" t="s">
        <v>232</v>
      </c>
      <c r="C47" s="6"/>
      <c r="D47" s="6"/>
      <c r="E47" s="7"/>
      <c r="F47" s="8"/>
    </row>
    <row r="48" spans="1:6" ht="16.5" x14ac:dyDescent="0.3">
      <c r="A48" s="40" t="s">
        <v>14</v>
      </c>
      <c r="B48" s="1"/>
      <c r="C48" s="1"/>
      <c r="D48" s="1"/>
      <c r="E48" s="32">
        <f>SUM(E18:E47)</f>
        <v>1545</v>
      </c>
      <c r="F48" s="8"/>
    </row>
    <row r="49" spans="1:6" ht="16.5" x14ac:dyDescent="0.3">
      <c r="A49" s="40" t="s">
        <v>15</v>
      </c>
      <c r="B49" s="1"/>
      <c r="C49" s="1"/>
      <c r="D49" s="1"/>
      <c r="E49" s="32">
        <f>E48*13%</f>
        <v>200.85</v>
      </c>
      <c r="F49" s="8"/>
    </row>
    <row r="50" spans="1:6" x14ac:dyDescent="0.25">
      <c r="A50" s="40" t="s">
        <v>1</v>
      </c>
      <c r="B50" s="34"/>
      <c r="C50" s="34"/>
      <c r="D50" s="34"/>
      <c r="E50" s="35">
        <f>E48+E49</f>
        <v>1745.85</v>
      </c>
      <c r="F50" s="8"/>
    </row>
    <row r="51" spans="1:6" x14ac:dyDescent="0.25">
      <c r="A51" s="11"/>
      <c r="B51" s="36"/>
      <c r="C51" s="36"/>
      <c r="D51" s="36"/>
      <c r="E51" s="37"/>
      <c r="F51" s="8"/>
    </row>
    <row r="52" spans="1:6" x14ac:dyDescent="0.25">
      <c r="A52" s="11"/>
      <c r="B52" s="36"/>
      <c r="C52" s="36"/>
      <c r="D52" s="36"/>
      <c r="E52" s="37"/>
      <c r="F52" s="8"/>
    </row>
    <row r="53" spans="1:6" ht="15.75" thickBot="1" x14ac:dyDescent="0.3">
      <c r="A53" s="174"/>
      <c r="B53" s="175"/>
      <c r="C53" s="175"/>
      <c r="D53" s="175"/>
      <c r="E53" s="176"/>
    </row>
    <row r="54" spans="1:6" x14ac:dyDescent="0.25">
      <c r="A54" s="177" t="s">
        <v>37</v>
      </c>
      <c r="B54" s="178"/>
      <c r="C54" s="178"/>
      <c r="D54" s="178"/>
      <c r="E54" s="179"/>
      <c r="F54" s="8"/>
    </row>
    <row r="55" spans="1:6" x14ac:dyDescent="0.25">
      <c r="A55" s="174" t="s">
        <v>38</v>
      </c>
      <c r="B55" s="175"/>
      <c r="C55" s="175"/>
      <c r="D55" s="175"/>
      <c r="E55" s="176"/>
    </row>
    <row r="56" spans="1:6" x14ac:dyDescent="0.25">
      <c r="A56" s="180" t="s">
        <v>39</v>
      </c>
      <c r="B56" s="181"/>
      <c r="C56" s="181"/>
      <c r="D56" s="181"/>
      <c r="E56" s="182"/>
    </row>
    <row r="57" spans="1:6" ht="15.75" thickBot="1" x14ac:dyDescent="0.3">
      <c r="A57" s="169" t="s">
        <v>40</v>
      </c>
      <c r="B57" s="170"/>
      <c r="C57" s="170"/>
      <c r="D57" s="170"/>
      <c r="E57" s="171"/>
    </row>
    <row r="58" spans="1:6" ht="15.75" thickBot="1" x14ac:dyDescent="0.3">
      <c r="A58" s="169"/>
      <c r="B58" s="170"/>
      <c r="C58" s="170"/>
      <c r="D58" s="170"/>
      <c r="E58" s="171"/>
    </row>
  </sheetData>
  <mergeCells count="17">
    <mergeCell ref="B18:C18"/>
    <mergeCell ref="B19:C19"/>
    <mergeCell ref="C8:E8"/>
    <mergeCell ref="B17:C17"/>
    <mergeCell ref="B20:C20"/>
    <mergeCell ref="A58:E58"/>
    <mergeCell ref="A57:E57"/>
    <mergeCell ref="B21:C21"/>
    <mergeCell ref="A53:E53"/>
    <mergeCell ref="A54:E54"/>
    <mergeCell ref="A55:E55"/>
    <mergeCell ref="A56:E56"/>
    <mergeCell ref="B36:C36"/>
    <mergeCell ref="B38:C38"/>
    <mergeCell ref="B41:C41"/>
    <mergeCell ref="B42:C42"/>
    <mergeCell ref="B25:C25"/>
  </mergeCells>
  <hyperlinks>
    <hyperlink ref="A57" r:id="rId1"/>
  </hyperlinks>
  <pageMargins left="0.7" right="0.7" top="0.75" bottom="0.75" header="0.3" footer="0.3"/>
  <pageSetup orientation="portrait" horizontalDpi="4294967293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11" workbookViewId="0">
      <selection activeCell="C26" sqref="C26"/>
    </sheetView>
  </sheetViews>
  <sheetFormatPr baseColWidth="10" defaultRowHeight="15" x14ac:dyDescent="0.25"/>
  <cols>
    <col min="1" max="1" width="14.5703125" customWidth="1"/>
    <col min="2" max="2" width="38.5703125" customWidth="1"/>
    <col min="3" max="3" width="7.28515625" customWidth="1"/>
    <col min="4" max="5" width="14.42578125" customWidth="1"/>
  </cols>
  <sheetData>
    <row r="1" spans="1:6" x14ac:dyDescent="0.25">
      <c r="A1" s="2"/>
      <c r="B1" s="3"/>
      <c r="C1" s="3"/>
      <c r="D1" s="3"/>
      <c r="E1" s="4"/>
    </row>
    <row r="2" spans="1:6" x14ac:dyDescent="0.25">
      <c r="A2" s="5" t="s">
        <v>34</v>
      </c>
      <c r="B2" s="6"/>
      <c r="E2" s="7"/>
      <c r="F2" s="8"/>
    </row>
    <row r="3" spans="1:6" x14ac:dyDescent="0.25">
      <c r="A3" s="5"/>
      <c r="B3" s="6"/>
      <c r="C3" s="6"/>
      <c r="D3" s="6"/>
      <c r="E3" s="7"/>
      <c r="F3" s="8"/>
    </row>
    <row r="4" spans="1:6" x14ac:dyDescent="0.25">
      <c r="A4" s="5"/>
      <c r="B4" s="6"/>
      <c r="C4" s="6"/>
      <c r="D4" s="6"/>
      <c r="E4" s="7"/>
      <c r="F4" s="8"/>
    </row>
    <row r="5" spans="1:6" x14ac:dyDescent="0.25">
      <c r="A5" s="5"/>
      <c r="B5" s="6"/>
      <c r="C5" s="6"/>
      <c r="D5" s="6"/>
      <c r="E5" s="7"/>
      <c r="F5" s="8"/>
    </row>
    <row r="6" spans="1:6" x14ac:dyDescent="0.25">
      <c r="A6" s="5"/>
      <c r="B6" s="6"/>
      <c r="C6" s="6"/>
      <c r="D6" s="6"/>
      <c r="E6" s="7"/>
      <c r="F6" s="8"/>
    </row>
    <row r="7" spans="1:6" x14ac:dyDescent="0.25">
      <c r="A7" s="5"/>
      <c r="B7" s="6"/>
      <c r="C7" s="181" t="s">
        <v>0</v>
      </c>
      <c r="D7" s="181"/>
      <c r="E7" s="182"/>
      <c r="F7" s="8"/>
    </row>
    <row r="8" spans="1:6" x14ac:dyDescent="0.25">
      <c r="A8" s="5"/>
      <c r="B8" s="6"/>
      <c r="C8" s="6"/>
      <c r="D8" s="6"/>
      <c r="E8" s="7"/>
      <c r="F8" s="8"/>
    </row>
    <row r="9" spans="1:6" x14ac:dyDescent="0.25">
      <c r="A9" s="9" t="s">
        <v>36</v>
      </c>
      <c r="B9" s="10"/>
      <c r="C9" s="187"/>
      <c r="D9" s="187"/>
      <c r="E9" s="190"/>
      <c r="F9" s="8"/>
    </row>
    <row r="10" spans="1:6" x14ac:dyDescent="0.25">
      <c r="A10" s="5" t="s">
        <v>2</v>
      </c>
      <c r="B10" s="6"/>
      <c r="C10" s="6" t="s">
        <v>3</v>
      </c>
      <c r="D10" s="6" t="s">
        <v>35</v>
      </c>
      <c r="E10" s="7"/>
      <c r="F10" s="8"/>
    </row>
    <row r="11" spans="1:6" x14ac:dyDescent="0.25">
      <c r="A11" s="5"/>
      <c r="B11" s="6"/>
      <c r="C11" s="6"/>
      <c r="D11" s="6"/>
      <c r="E11" s="7"/>
      <c r="F11" s="8"/>
    </row>
    <row r="12" spans="1:6" x14ac:dyDescent="0.25">
      <c r="A12" s="5"/>
      <c r="B12" s="6"/>
      <c r="C12" s="6"/>
      <c r="D12" s="6"/>
      <c r="E12" s="7"/>
      <c r="F12" s="8"/>
    </row>
    <row r="13" spans="1:6" x14ac:dyDescent="0.25">
      <c r="A13" s="5" t="s">
        <v>29</v>
      </c>
      <c r="B13" s="6"/>
      <c r="C13" s="6"/>
      <c r="D13" s="6"/>
      <c r="E13" s="7"/>
      <c r="F13" s="8"/>
    </row>
    <row r="14" spans="1:6" x14ac:dyDescent="0.25">
      <c r="A14" s="5"/>
      <c r="B14" s="6"/>
      <c r="C14" s="6"/>
      <c r="D14" s="6"/>
      <c r="E14" s="7"/>
      <c r="F14" s="8"/>
    </row>
    <row r="15" spans="1:6" x14ac:dyDescent="0.25">
      <c r="A15" s="5" t="s">
        <v>69</v>
      </c>
      <c r="B15" s="6"/>
      <c r="C15" s="6"/>
      <c r="D15" s="6"/>
      <c r="E15" s="7"/>
      <c r="F15" s="8"/>
    </row>
    <row r="16" spans="1:6" x14ac:dyDescent="0.25">
      <c r="A16" s="5" t="s">
        <v>6</v>
      </c>
      <c r="B16" s="6"/>
      <c r="C16" s="6"/>
      <c r="D16" s="6"/>
      <c r="E16" s="7"/>
      <c r="F16" s="8"/>
    </row>
    <row r="17" spans="1:6" ht="15.75" thickBot="1" x14ac:dyDescent="0.3">
      <c r="A17" s="11"/>
      <c r="B17" s="6"/>
      <c r="C17" s="6"/>
      <c r="D17" s="6"/>
      <c r="E17" s="7"/>
      <c r="F17" s="8"/>
    </row>
    <row r="18" spans="1:6" x14ac:dyDescent="0.25">
      <c r="A18" s="12" t="s">
        <v>7</v>
      </c>
      <c r="B18" s="191" t="s">
        <v>8</v>
      </c>
      <c r="C18" s="192"/>
      <c r="D18" s="13" t="s">
        <v>9</v>
      </c>
      <c r="E18" s="13" t="s">
        <v>10</v>
      </c>
      <c r="F18" s="8"/>
    </row>
    <row r="19" spans="1:6" ht="16.5" x14ac:dyDescent="0.3">
      <c r="A19" s="14">
        <v>10</v>
      </c>
      <c r="B19" s="183" t="s">
        <v>30</v>
      </c>
      <c r="C19" s="184"/>
      <c r="D19" s="15">
        <v>0</v>
      </c>
      <c r="E19" s="15">
        <f>D19*A19</f>
        <v>0</v>
      </c>
      <c r="F19" s="6"/>
    </row>
    <row r="20" spans="1:6" ht="16.5" x14ac:dyDescent="0.3">
      <c r="A20" s="14"/>
      <c r="B20" s="183" t="s">
        <v>31</v>
      </c>
      <c r="C20" s="184"/>
      <c r="D20" s="16"/>
      <c r="E20" s="15"/>
      <c r="F20" s="6"/>
    </row>
    <row r="21" spans="1:6" ht="16.5" x14ac:dyDescent="0.3">
      <c r="A21" s="14"/>
      <c r="B21" s="183" t="s">
        <v>32</v>
      </c>
      <c r="C21" s="184"/>
      <c r="D21" s="17"/>
      <c r="E21" s="15"/>
      <c r="F21" s="6"/>
    </row>
    <row r="22" spans="1:6" ht="16.5" x14ac:dyDescent="0.3">
      <c r="A22" s="14"/>
      <c r="B22" s="41"/>
      <c r="C22" s="42"/>
      <c r="D22" s="17"/>
      <c r="E22" s="15"/>
      <c r="F22" s="6"/>
    </row>
    <row r="23" spans="1:6" ht="16.5" x14ac:dyDescent="0.3">
      <c r="A23" s="14"/>
      <c r="B23" s="41"/>
      <c r="C23" s="42"/>
      <c r="D23" s="17"/>
      <c r="E23" s="15"/>
      <c r="F23" s="6"/>
    </row>
    <row r="24" spans="1:6" ht="16.5" x14ac:dyDescent="0.3">
      <c r="A24" s="14"/>
      <c r="B24" s="172" t="s">
        <v>50</v>
      </c>
      <c r="C24" s="173"/>
      <c r="D24" s="17"/>
      <c r="E24" s="15"/>
      <c r="F24" s="6"/>
    </row>
    <row r="25" spans="1:6" ht="16.5" x14ac:dyDescent="0.3">
      <c r="A25" s="18"/>
      <c r="B25" s="19"/>
      <c r="C25" s="20"/>
      <c r="D25" s="17"/>
      <c r="E25" s="21"/>
      <c r="F25" s="6"/>
    </row>
    <row r="26" spans="1:6" ht="16.5" x14ac:dyDescent="0.3">
      <c r="A26" s="18"/>
      <c r="B26" s="19"/>
      <c r="C26" s="20"/>
      <c r="D26" s="17"/>
      <c r="E26" s="21"/>
      <c r="F26" s="6"/>
    </row>
    <row r="27" spans="1:6" ht="16.5" x14ac:dyDescent="0.3">
      <c r="A27" s="18"/>
      <c r="B27" s="19"/>
      <c r="C27" s="20"/>
      <c r="D27" s="17"/>
      <c r="E27" s="21"/>
      <c r="F27" s="6"/>
    </row>
    <row r="28" spans="1:6" ht="16.5" x14ac:dyDescent="0.3">
      <c r="A28" s="22"/>
      <c r="B28" s="57"/>
      <c r="C28" s="23"/>
      <c r="D28" s="17"/>
      <c r="E28" s="21"/>
      <c r="F28" s="6"/>
    </row>
    <row r="29" spans="1:6" ht="16.5" x14ac:dyDescent="0.3">
      <c r="A29" s="24"/>
      <c r="B29" s="172" t="s">
        <v>33</v>
      </c>
      <c r="C29" s="173"/>
      <c r="D29" s="17"/>
      <c r="E29" s="21"/>
      <c r="F29" s="6"/>
    </row>
    <row r="30" spans="1:6" s="1" customFormat="1" ht="16.5" x14ac:dyDescent="0.3">
      <c r="A30" s="25"/>
      <c r="B30" s="26"/>
      <c r="C30" s="26"/>
      <c r="D30" s="27"/>
      <c r="E30" s="21"/>
      <c r="F30" s="6"/>
    </row>
    <row r="31" spans="1:6" ht="15.75" x14ac:dyDescent="0.3">
      <c r="A31" s="28" t="s">
        <v>41</v>
      </c>
      <c r="B31" s="6"/>
      <c r="C31" s="29"/>
      <c r="D31" s="29"/>
      <c r="E31" s="7"/>
      <c r="F31" s="8"/>
    </row>
    <row r="32" spans="1:6" ht="15.75" x14ac:dyDescent="0.3">
      <c r="A32" s="28" t="s">
        <v>11</v>
      </c>
      <c r="B32" s="6"/>
      <c r="C32" s="29"/>
      <c r="D32" s="29"/>
      <c r="E32" s="7"/>
      <c r="F32" s="8"/>
    </row>
    <row r="33" spans="1:6" ht="15.75" x14ac:dyDescent="0.3">
      <c r="A33" s="28" t="s">
        <v>42</v>
      </c>
      <c r="B33" s="6"/>
      <c r="C33" s="6"/>
      <c r="D33" s="6"/>
      <c r="E33" s="7"/>
      <c r="F33" s="8"/>
    </row>
    <row r="34" spans="1:6" ht="15.75" x14ac:dyDescent="0.3">
      <c r="A34" s="28" t="s">
        <v>12</v>
      </c>
      <c r="B34" s="6"/>
      <c r="C34" s="6"/>
      <c r="D34" s="6"/>
      <c r="E34" s="7"/>
      <c r="F34" s="8"/>
    </row>
    <row r="35" spans="1:6" x14ac:dyDescent="0.25">
      <c r="A35" s="30" t="s">
        <v>13</v>
      </c>
      <c r="B35" s="31" t="s">
        <v>25</v>
      </c>
      <c r="C35" s="6"/>
      <c r="D35" s="6"/>
      <c r="E35" s="7"/>
      <c r="F35" s="8"/>
    </row>
    <row r="36" spans="1:6" ht="16.5" x14ac:dyDescent="0.3">
      <c r="A36" s="40" t="s">
        <v>14</v>
      </c>
      <c r="B36" s="1"/>
      <c r="C36" s="1"/>
      <c r="D36" s="1"/>
      <c r="E36" s="32">
        <f>SUM(E19:E35)</f>
        <v>0</v>
      </c>
      <c r="F36" s="8"/>
    </row>
    <row r="37" spans="1:6" ht="16.5" x14ac:dyDescent="0.3">
      <c r="A37" s="40" t="s">
        <v>15</v>
      </c>
      <c r="B37" s="1"/>
      <c r="C37" s="1"/>
      <c r="D37" s="1"/>
      <c r="E37" s="32">
        <f>E36*13%</f>
        <v>0</v>
      </c>
      <c r="F37" s="33"/>
    </row>
    <row r="38" spans="1:6" x14ac:dyDescent="0.25">
      <c r="A38" s="40" t="s">
        <v>1</v>
      </c>
      <c r="B38" s="34"/>
      <c r="C38" s="34"/>
      <c r="D38" s="34"/>
      <c r="E38" s="35">
        <f>E36+E37</f>
        <v>0</v>
      </c>
      <c r="F38" s="8"/>
    </row>
    <row r="39" spans="1:6" x14ac:dyDescent="0.25">
      <c r="A39" s="11"/>
      <c r="B39" s="36"/>
      <c r="C39" s="36"/>
      <c r="D39" s="36"/>
      <c r="E39" s="37"/>
      <c r="F39" s="8"/>
    </row>
    <row r="40" spans="1:6" x14ac:dyDescent="0.25">
      <c r="A40" s="11"/>
      <c r="B40" s="36"/>
      <c r="C40" s="36"/>
      <c r="D40" s="36"/>
      <c r="E40" s="37"/>
      <c r="F40" s="8"/>
    </row>
    <row r="41" spans="1:6" ht="15.75" thickBot="1" x14ac:dyDescent="0.3">
      <c r="A41" s="11"/>
      <c r="B41" s="36"/>
      <c r="C41" s="36"/>
      <c r="D41" s="36"/>
      <c r="E41" s="37"/>
      <c r="F41" s="8"/>
    </row>
    <row r="42" spans="1:6" x14ac:dyDescent="0.25">
      <c r="A42" s="177" t="s">
        <v>37</v>
      </c>
      <c r="B42" s="178"/>
      <c r="C42" s="178"/>
      <c r="D42" s="178"/>
      <c r="E42" s="179"/>
      <c r="F42" s="8"/>
    </row>
    <row r="43" spans="1:6" x14ac:dyDescent="0.25">
      <c r="A43" s="174" t="s">
        <v>38</v>
      </c>
      <c r="B43" s="175"/>
      <c r="C43" s="175"/>
      <c r="D43" s="175"/>
      <c r="E43" s="176"/>
    </row>
    <row r="44" spans="1:6" x14ac:dyDescent="0.25">
      <c r="A44" s="180" t="s">
        <v>39</v>
      </c>
      <c r="B44" s="181"/>
      <c r="C44" s="181"/>
      <c r="D44" s="181"/>
      <c r="E44" s="182"/>
    </row>
    <row r="45" spans="1:6" ht="15.75" thickBot="1" x14ac:dyDescent="0.3">
      <c r="A45" s="169" t="s">
        <v>40</v>
      </c>
      <c r="B45" s="170"/>
      <c r="C45" s="170"/>
      <c r="D45" s="170"/>
      <c r="E45" s="171"/>
    </row>
    <row r="46" spans="1:6" ht="15.75" thickBot="1" x14ac:dyDescent="0.3">
      <c r="A46" s="169"/>
      <c r="B46" s="170"/>
      <c r="C46" s="170"/>
      <c r="D46" s="170"/>
      <c r="E46" s="171"/>
    </row>
    <row r="51" spans="2:2" x14ac:dyDescent="0.25">
      <c r="B51" s="58"/>
    </row>
  </sheetData>
  <mergeCells count="13">
    <mergeCell ref="A46:E46"/>
    <mergeCell ref="A45:E45"/>
    <mergeCell ref="C7:E7"/>
    <mergeCell ref="C9:E9"/>
    <mergeCell ref="B18:C18"/>
    <mergeCell ref="B19:C19"/>
    <mergeCell ref="B20:C20"/>
    <mergeCell ref="B21:C21"/>
    <mergeCell ref="B24:C24"/>
    <mergeCell ref="B29:C29"/>
    <mergeCell ref="A43:E43"/>
    <mergeCell ref="A44:E44"/>
    <mergeCell ref="A42:E42"/>
  </mergeCells>
  <hyperlinks>
    <hyperlink ref="A45" r:id="rId1"/>
  </hyperlinks>
  <pageMargins left="0.7" right="0.7" top="0.75" bottom="0.75" header="0.3" footer="0.3"/>
  <pageSetup orientation="portrait" horizontalDpi="4294967293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" workbookViewId="0">
      <selection activeCell="B29" sqref="B29:C29"/>
    </sheetView>
  </sheetViews>
  <sheetFormatPr baseColWidth="10" defaultRowHeight="15" x14ac:dyDescent="0.25"/>
  <cols>
    <col min="1" max="1" width="14.5703125" customWidth="1"/>
    <col min="2" max="2" width="38.5703125" customWidth="1"/>
    <col min="3" max="3" width="7.28515625" customWidth="1"/>
    <col min="4" max="5" width="14.42578125" customWidth="1"/>
  </cols>
  <sheetData>
    <row r="1" spans="1:6" x14ac:dyDescent="0.25">
      <c r="A1" s="2"/>
      <c r="B1" s="3"/>
      <c r="C1" s="3"/>
      <c r="D1" s="3"/>
      <c r="E1" s="4"/>
    </row>
    <row r="2" spans="1:6" x14ac:dyDescent="0.25">
      <c r="A2" s="5" t="s">
        <v>184</v>
      </c>
      <c r="B2" s="6"/>
      <c r="E2" s="7"/>
      <c r="F2" s="8"/>
    </row>
    <row r="3" spans="1:6" x14ac:dyDescent="0.25">
      <c r="A3" s="5"/>
      <c r="B3" s="6"/>
      <c r="C3" s="6"/>
      <c r="D3" s="6"/>
      <c r="E3" s="7"/>
      <c r="F3" s="8"/>
    </row>
    <row r="4" spans="1:6" x14ac:dyDescent="0.25">
      <c r="A4" s="5"/>
      <c r="B4" s="6"/>
      <c r="C4" s="6"/>
      <c r="D4" s="6"/>
      <c r="E4" s="7"/>
      <c r="F4" s="8"/>
    </row>
    <row r="5" spans="1:6" x14ac:dyDescent="0.25">
      <c r="A5" s="5"/>
      <c r="B5" s="6"/>
      <c r="C5" s="6"/>
      <c r="D5" s="6"/>
      <c r="E5" s="7"/>
      <c r="F5" s="8"/>
    </row>
    <row r="6" spans="1:6" x14ac:dyDescent="0.25">
      <c r="A6" s="5"/>
      <c r="B6" s="6"/>
      <c r="C6" s="6"/>
      <c r="D6" s="6"/>
      <c r="E6" s="7"/>
      <c r="F6" s="8"/>
    </row>
    <row r="7" spans="1:6" x14ac:dyDescent="0.25">
      <c r="A7" s="5"/>
      <c r="B7" s="6"/>
      <c r="C7" s="181" t="s">
        <v>0</v>
      </c>
      <c r="D7" s="181"/>
      <c r="E7" s="182"/>
      <c r="F7" s="8"/>
    </row>
    <row r="8" spans="1:6" x14ac:dyDescent="0.25">
      <c r="A8" s="5"/>
      <c r="B8" s="6"/>
      <c r="C8" s="6"/>
      <c r="D8" s="6"/>
      <c r="E8" s="7"/>
      <c r="F8" s="8"/>
    </row>
    <row r="9" spans="1:6" x14ac:dyDescent="0.25">
      <c r="A9" s="9" t="s">
        <v>36</v>
      </c>
      <c r="B9" s="10"/>
      <c r="C9" s="187"/>
      <c r="D9" s="187"/>
      <c r="E9" s="190"/>
      <c r="F9" s="8"/>
    </row>
    <row r="10" spans="1:6" x14ac:dyDescent="0.25">
      <c r="A10" s="5" t="s">
        <v>2</v>
      </c>
      <c r="B10" s="6"/>
      <c r="C10" s="6" t="s">
        <v>3</v>
      </c>
      <c r="D10" s="6" t="s">
        <v>35</v>
      </c>
      <c r="E10" s="7"/>
      <c r="F10" s="8"/>
    </row>
    <row r="11" spans="1:6" x14ac:dyDescent="0.25">
      <c r="A11" s="5"/>
      <c r="B11" s="6"/>
      <c r="C11" s="6"/>
      <c r="D11" s="6"/>
      <c r="E11" s="7"/>
      <c r="F11" s="8"/>
    </row>
    <row r="12" spans="1:6" x14ac:dyDescent="0.25">
      <c r="A12" s="5"/>
      <c r="B12" s="6"/>
      <c r="C12" s="6"/>
      <c r="D12" s="6"/>
      <c r="E12" s="7"/>
      <c r="F12" s="8"/>
    </row>
    <row r="13" spans="1:6" x14ac:dyDescent="0.25">
      <c r="A13" s="5" t="s">
        <v>29</v>
      </c>
      <c r="B13" s="6"/>
      <c r="C13" s="6"/>
      <c r="D13" s="6"/>
      <c r="E13" s="7"/>
      <c r="F13" s="8"/>
    </row>
    <row r="14" spans="1:6" x14ac:dyDescent="0.25">
      <c r="A14" s="5"/>
      <c r="B14" s="6"/>
      <c r="C14" s="6"/>
      <c r="D14" s="6"/>
      <c r="E14" s="7"/>
      <c r="F14" s="8"/>
    </row>
    <row r="15" spans="1:6" x14ac:dyDescent="0.25">
      <c r="A15" s="5" t="s">
        <v>69</v>
      </c>
      <c r="B15" s="6"/>
      <c r="C15" s="6"/>
      <c r="D15" s="6"/>
      <c r="E15" s="7"/>
      <c r="F15" s="8"/>
    </row>
    <row r="16" spans="1:6" x14ac:dyDescent="0.25">
      <c r="A16" s="5" t="s">
        <v>6</v>
      </c>
      <c r="B16" s="6"/>
      <c r="C16" s="6"/>
      <c r="D16" s="6"/>
      <c r="E16" s="7"/>
      <c r="F16" s="8"/>
    </row>
    <row r="17" spans="1:6" ht="15.75" thickBot="1" x14ac:dyDescent="0.3">
      <c r="A17" s="11"/>
      <c r="B17" s="6"/>
      <c r="C17" s="6"/>
      <c r="D17" s="6"/>
      <c r="E17" s="7"/>
      <c r="F17" s="8"/>
    </row>
    <row r="18" spans="1:6" x14ac:dyDescent="0.25">
      <c r="A18" s="12" t="s">
        <v>7</v>
      </c>
      <c r="B18" s="191" t="s">
        <v>8</v>
      </c>
      <c r="C18" s="192"/>
      <c r="D18" s="13" t="s">
        <v>9</v>
      </c>
      <c r="E18" s="13" t="s">
        <v>10</v>
      </c>
      <c r="F18" s="8"/>
    </row>
    <row r="19" spans="1:6" ht="16.5" x14ac:dyDescent="0.3">
      <c r="A19" s="14">
        <v>3</v>
      </c>
      <c r="B19" s="183" t="s">
        <v>185</v>
      </c>
      <c r="C19" s="184"/>
      <c r="D19" s="15">
        <v>20</v>
      </c>
      <c r="E19" s="15">
        <f>D19*A19</f>
        <v>60</v>
      </c>
      <c r="F19" s="6"/>
    </row>
    <row r="20" spans="1:6" ht="16.5" x14ac:dyDescent="0.3">
      <c r="A20" s="14"/>
      <c r="B20" s="183" t="s">
        <v>31</v>
      </c>
      <c r="C20" s="184"/>
      <c r="D20" s="16"/>
      <c r="E20" s="15"/>
      <c r="F20" s="6"/>
    </row>
    <row r="21" spans="1:6" ht="16.5" x14ac:dyDescent="0.3">
      <c r="A21" s="14"/>
      <c r="B21" s="183" t="s">
        <v>32</v>
      </c>
      <c r="C21" s="184"/>
      <c r="D21" s="17"/>
      <c r="E21" s="15"/>
      <c r="F21" s="6"/>
    </row>
    <row r="22" spans="1:6" ht="16.5" x14ac:dyDescent="0.3">
      <c r="A22" s="14"/>
      <c r="B22" s="129"/>
      <c r="C22" s="130"/>
      <c r="D22" s="17"/>
      <c r="E22" s="15"/>
      <c r="F22" s="6"/>
    </row>
    <row r="23" spans="1:6" ht="16.5" x14ac:dyDescent="0.3">
      <c r="A23" s="14"/>
      <c r="B23" s="129"/>
      <c r="C23" s="130"/>
      <c r="D23" s="17"/>
      <c r="E23" s="15"/>
      <c r="F23" s="6"/>
    </row>
    <row r="24" spans="1:6" ht="16.5" x14ac:dyDescent="0.3">
      <c r="A24" s="14"/>
      <c r="B24" s="172" t="s">
        <v>50</v>
      </c>
      <c r="C24" s="173"/>
      <c r="D24" s="17"/>
      <c r="E24" s="15"/>
      <c r="F24" s="6"/>
    </row>
    <row r="25" spans="1:6" ht="16.5" x14ac:dyDescent="0.3">
      <c r="A25" s="18"/>
      <c r="B25" s="19"/>
      <c r="C25" s="20"/>
      <c r="D25" s="17"/>
      <c r="E25" s="21"/>
      <c r="F25" s="6"/>
    </row>
    <row r="26" spans="1:6" ht="16.5" x14ac:dyDescent="0.3">
      <c r="A26" s="18"/>
      <c r="B26" s="19"/>
      <c r="C26" s="20"/>
      <c r="D26" s="17"/>
      <c r="E26" s="21"/>
      <c r="F26" s="6"/>
    </row>
    <row r="27" spans="1:6" ht="16.5" x14ac:dyDescent="0.3">
      <c r="A27" s="18"/>
      <c r="B27" s="19"/>
      <c r="C27" s="20"/>
      <c r="D27" s="17"/>
      <c r="E27" s="21"/>
      <c r="F27" s="6"/>
    </row>
    <row r="28" spans="1:6" ht="16.5" x14ac:dyDescent="0.3">
      <c r="A28" s="22"/>
      <c r="B28" s="57"/>
      <c r="C28" s="23"/>
      <c r="D28" s="17"/>
      <c r="E28" s="21"/>
      <c r="F28" s="6"/>
    </row>
    <row r="29" spans="1:6" ht="16.5" x14ac:dyDescent="0.3">
      <c r="A29" s="24"/>
      <c r="B29" s="172" t="s">
        <v>221</v>
      </c>
      <c r="C29" s="173"/>
      <c r="D29" s="17"/>
      <c r="E29" s="21"/>
      <c r="F29" s="6"/>
    </row>
    <row r="30" spans="1:6" s="1" customFormat="1" ht="16.5" x14ac:dyDescent="0.3">
      <c r="A30" s="25"/>
      <c r="B30" s="26"/>
      <c r="C30" s="26"/>
      <c r="D30" s="27"/>
      <c r="E30" s="21"/>
      <c r="F30" s="6"/>
    </row>
    <row r="31" spans="1:6" ht="15.75" x14ac:dyDescent="0.3">
      <c r="A31" s="28" t="s">
        <v>41</v>
      </c>
      <c r="B31" s="6"/>
      <c r="C31" s="29"/>
      <c r="D31" s="29"/>
      <c r="E31" s="7"/>
      <c r="F31" s="8"/>
    </row>
    <row r="32" spans="1:6" ht="15.75" x14ac:dyDescent="0.3">
      <c r="A32" s="28" t="s">
        <v>11</v>
      </c>
      <c r="B32" s="6"/>
      <c r="C32" s="29"/>
      <c r="D32" s="29"/>
      <c r="E32" s="7"/>
      <c r="F32" s="8"/>
    </row>
    <row r="33" spans="1:6" ht="15.75" x14ac:dyDescent="0.3">
      <c r="A33" s="28" t="s">
        <v>42</v>
      </c>
      <c r="B33" s="6"/>
      <c r="C33" s="6"/>
      <c r="D33" s="6"/>
      <c r="E33" s="7"/>
      <c r="F33" s="8"/>
    </row>
    <row r="34" spans="1:6" ht="15.75" x14ac:dyDescent="0.3">
      <c r="A34" s="28" t="s">
        <v>12</v>
      </c>
      <c r="B34" s="6"/>
      <c r="C34" s="6"/>
      <c r="D34" s="6"/>
      <c r="E34" s="7"/>
      <c r="F34" s="8"/>
    </row>
    <row r="35" spans="1:6" x14ac:dyDescent="0.25">
      <c r="A35" s="30" t="s">
        <v>13</v>
      </c>
      <c r="B35" s="31" t="s">
        <v>25</v>
      </c>
      <c r="C35" s="6"/>
      <c r="D35" s="6"/>
      <c r="E35" s="7"/>
      <c r="F35" s="8"/>
    </row>
    <row r="36" spans="1:6" ht="16.5" x14ac:dyDescent="0.3">
      <c r="A36" s="128" t="s">
        <v>14</v>
      </c>
      <c r="B36" s="1"/>
      <c r="C36" s="1"/>
      <c r="D36" s="1"/>
      <c r="E36" s="32">
        <f>SUM(E19:E35)</f>
        <v>60</v>
      </c>
      <c r="F36" s="8"/>
    </row>
    <row r="37" spans="1:6" ht="16.5" x14ac:dyDescent="0.3">
      <c r="A37" s="128" t="s">
        <v>15</v>
      </c>
      <c r="B37" s="1"/>
      <c r="C37" s="1"/>
      <c r="D37" s="1"/>
      <c r="E37" s="32">
        <f>E36*13%</f>
        <v>7.8000000000000007</v>
      </c>
      <c r="F37" s="33"/>
    </row>
    <row r="38" spans="1:6" x14ac:dyDescent="0.25">
      <c r="A38" s="128" t="s">
        <v>1</v>
      </c>
      <c r="B38" s="34"/>
      <c r="C38" s="34"/>
      <c r="D38" s="34"/>
      <c r="E38" s="35">
        <f>E36+E37</f>
        <v>67.8</v>
      </c>
      <c r="F38" s="8"/>
    </row>
    <row r="39" spans="1:6" x14ac:dyDescent="0.25">
      <c r="A39" s="11"/>
      <c r="B39" s="36"/>
      <c r="C39" s="36"/>
      <c r="D39" s="36"/>
      <c r="E39" s="37"/>
      <c r="F39" s="8"/>
    </row>
    <row r="40" spans="1:6" x14ac:dyDescent="0.25">
      <c r="A40" s="11"/>
      <c r="B40" s="36"/>
      <c r="C40" s="36"/>
      <c r="D40" s="36"/>
      <c r="E40" s="37"/>
      <c r="F40" s="8"/>
    </row>
    <row r="41" spans="1:6" ht="15.75" thickBot="1" x14ac:dyDescent="0.3">
      <c r="A41" s="11"/>
      <c r="B41" s="36"/>
      <c r="C41" s="36"/>
      <c r="D41" s="36"/>
      <c r="E41" s="37"/>
      <c r="F41" s="8"/>
    </row>
    <row r="42" spans="1:6" x14ac:dyDescent="0.25">
      <c r="A42" s="177" t="s">
        <v>37</v>
      </c>
      <c r="B42" s="178"/>
      <c r="C42" s="178"/>
      <c r="D42" s="178"/>
      <c r="E42" s="179"/>
      <c r="F42" s="8"/>
    </row>
    <row r="43" spans="1:6" x14ac:dyDescent="0.25">
      <c r="A43" s="174" t="s">
        <v>38</v>
      </c>
      <c r="B43" s="175"/>
      <c r="C43" s="175"/>
      <c r="D43" s="175"/>
      <c r="E43" s="176"/>
    </row>
    <row r="44" spans="1:6" x14ac:dyDescent="0.25">
      <c r="A44" s="180" t="s">
        <v>39</v>
      </c>
      <c r="B44" s="181"/>
      <c r="C44" s="181"/>
      <c r="D44" s="181"/>
      <c r="E44" s="182"/>
    </row>
    <row r="45" spans="1:6" ht="15.75" thickBot="1" x14ac:dyDescent="0.3">
      <c r="A45" s="169" t="s">
        <v>40</v>
      </c>
      <c r="B45" s="170"/>
      <c r="C45" s="170"/>
      <c r="D45" s="170"/>
      <c r="E45" s="171"/>
    </row>
    <row r="46" spans="1:6" ht="15.75" thickBot="1" x14ac:dyDescent="0.3">
      <c r="A46" s="169"/>
      <c r="B46" s="170"/>
      <c r="C46" s="170"/>
      <c r="D46" s="170"/>
      <c r="E46" s="171"/>
    </row>
    <row r="51" spans="2:2" x14ac:dyDescent="0.25">
      <c r="B51" s="58"/>
    </row>
  </sheetData>
  <mergeCells count="13">
    <mergeCell ref="B21:C21"/>
    <mergeCell ref="C7:E7"/>
    <mergeCell ref="C9:E9"/>
    <mergeCell ref="B18:C18"/>
    <mergeCell ref="B19:C19"/>
    <mergeCell ref="B20:C20"/>
    <mergeCell ref="A46:E46"/>
    <mergeCell ref="B24:C24"/>
    <mergeCell ref="B29:C29"/>
    <mergeCell ref="A42:E42"/>
    <mergeCell ref="A43:E43"/>
    <mergeCell ref="A44:E44"/>
    <mergeCell ref="A45:E45"/>
  </mergeCells>
  <hyperlinks>
    <hyperlink ref="A45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GUIA PRECIOS MAT EQ Y MO</vt:lpstr>
      <vt:lpstr>LEVANTAMIENTO </vt:lpstr>
      <vt:lpstr>COTIZACION INSTALACION</vt:lpstr>
      <vt:lpstr>COTIZACION MANTENIMIENTO</vt:lpstr>
      <vt:lpstr>COTIZACION MMTTO CORRECTIVO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2020-10-29T16:31:23Z</dcterms:modified>
</cp:coreProperties>
</file>